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</definedName>
  </definedNames>
  <calcPr calcId="144525"/>
</workbook>
</file>

<file path=xl/sharedStrings.xml><?xml version="1.0" encoding="utf-8"?>
<sst xmlns="http://schemas.openxmlformats.org/spreadsheetml/2006/main" count="1119" uniqueCount="420">
  <si>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</si>
  <si>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</si>
  <si>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</si>
  <si>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</si>
  <si>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</si>
  <si>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</si>
  <si>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</si>
  <si>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</si>
  <si>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</si>
  <si>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</si>
  <si>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</si>
  <si>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</si>
  <si>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</si>
  <si>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</si>
  <si>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</si>
  <si>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</si>
  <si>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</si>
  <si>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</si>
  <si>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</si>
  <si>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</si>
  <si>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</si>
  <si>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</si>
  <si>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</si>
  <si>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</si>
  <si>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</si>
  <si>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</si>
  <si>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</si>
  <si>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[芝加哥]芝加哥湖滨酒店(Chicago Lake Shore Hotel)(8942444)</t>
  </si>
  <si>
    <t>特大床房(至少连住2晚及以上)&lt;2人入住&gt;&lt;不退款&gt;</t>
  </si>
  <si>
    <t>USD</t>
  </si>
  <si>
    <t>BLAKLEY/SHEVA L</t>
  </si>
  <si>
    <t>CA6352211213USD-W</t>
  </si>
  <si>
    <t>未提现</t>
  </si>
  <si>
    <t>携程开票</t>
  </si>
  <si>
    <t>[Pantai Timur]奥美乐度假酒店(Amerald Resort Hotel)(39554040)</t>
  </si>
  <si>
    <t>豪华双床房(至少连住2晚及以上)&lt;2人入住&gt;&lt;不退款&gt;&lt;早餐&gt;</t>
  </si>
  <si>
    <t>Bahari/Mahadi,Bahari/Mahadi</t>
  </si>
  <si>
    <t>EXP-1838746393</t>
  </si>
  <si>
    <t>[蒂梅丘拉]卡特酒庄度假酒店(Carter Estate Winery and Resort)(40008758)</t>
  </si>
  <si>
    <t>葡萄园墨菲床平房&lt;不退款&gt;&lt;2人入住&gt;</t>
  </si>
  <si>
    <t>TRAN PHAT/Roger</t>
  </si>
  <si>
    <t>10T84I</t>
  </si>
  <si>
    <t>[迪拜]巴沙罗塔娜媒体酒店(Media Rotana Barsha - Dubai)(16067040)</t>
  </si>
  <si>
    <t>尊贵房（特大床）&lt;不退款&gt;&lt;2人入住&gt;</t>
  </si>
  <si>
    <t>Townsin/Luke</t>
  </si>
  <si>
    <t>[威斯敏斯特城]伦敦维多利亚圣乔治旅馆(St Georges Inn Victoria London)(39497685)</t>
  </si>
  <si>
    <t>标准双人房&lt;2人入住&gt;&lt;不退款&gt;</t>
  </si>
  <si>
    <t>STAINER/LAURENCE</t>
  </si>
  <si>
    <t>t03685834</t>
  </si>
  <si>
    <t>[莱克兰]莱克兰帝国天鹅旅馆及套房酒店(Imperial Swan Hotel and Suites Lakeland)(40063071)</t>
  </si>
  <si>
    <t>皇家客房1特大床&lt;2人入住&gt;&lt;不退款&gt;</t>
  </si>
  <si>
    <t>Alvarez/Derek Matthew,Hutton/Alexa Marie</t>
  </si>
  <si>
    <t>[旧金山]联合广场酒店(The Inn @ Union Square)(40073501)</t>
  </si>
  <si>
    <t>高级客房1张大床&lt;2人入住&gt;&lt;不退款&gt;</t>
  </si>
  <si>
    <t>pfister/nick</t>
  </si>
  <si>
    <t>17247SC009956</t>
  </si>
  <si>
    <t>[伊斯坦布尔]艾哈迈德艾芬迪克纳吉酒店(Ahmet Efendi Konağı)(39526674)</t>
  </si>
  <si>
    <t>家庭间(至少连住2晚及以上)&lt;2人入住&gt;&lt;不退款&gt;&lt;早餐&gt;</t>
  </si>
  <si>
    <t>sai/Mohamed</t>
  </si>
  <si>
    <t>[巴加]时代圣迭戈海滩度假村(Era Santiago Beach Resort)(39561197)</t>
  </si>
  <si>
    <t>标准间1双人床(至少连住2晚及以上)&lt;2人入住&gt;&lt;不退款&gt;</t>
  </si>
  <si>
    <t>Murali/Srinath</t>
  </si>
  <si>
    <t>[卡塔赫纳]卡萨佩斯塔瓜雷莱斯城堡酒店(Casa Pestagua Relais Châteaux)(39958442)</t>
  </si>
  <si>
    <t>高级房间&lt;不退款&gt;&lt;2人入住&gt;</t>
  </si>
  <si>
    <t>Bautista/Rodulfo,Hernandez/Ana</t>
  </si>
  <si>
    <t>EXP-1860963477</t>
  </si>
  <si>
    <t>[兰卡威]德斯蒂尼雅珂芙度假村(Destini Akef Villa)(44794544)</t>
  </si>
  <si>
    <t>高级房(至少连住2晚及以上)&lt;2人入住&gt;&lt;不退款&gt;</t>
  </si>
  <si>
    <t>MOHD MOKHTAR/ABDUL FATTAH</t>
  </si>
  <si>
    <t>[代托纳海滩]代托纳比奇太阳海盗酒店(Sun Viking Lodge - Daytona Beach)(39971919)</t>
  </si>
  <si>
    <t>经济型1特大床房（不可观看，不吸烟）&lt;不退款&gt;&lt;2人入住&gt;</t>
  </si>
  <si>
    <t>MILLS/ROGER</t>
  </si>
  <si>
    <t>EXP-1863879809</t>
  </si>
  <si>
    <t>[汉密尔顿]AAt 28金匠汽车旅馆(AAt 28 Goldsmith Motel)(39584313)</t>
  </si>
  <si>
    <t>大号床室&lt;不退款&gt;&lt;2人入住&gt;</t>
  </si>
  <si>
    <t>Boyles/Christopher</t>
  </si>
  <si>
    <t>EXP-1864038336；45371</t>
  </si>
  <si>
    <t>[贝尔维尤]西雅图贝尔维尤/雷德蒙万豪费尔菲尔德酒店(Fairfield Inn &amp; Suites Seattle Bellevue/Redmond)(44702599)</t>
  </si>
  <si>
    <t>特大床房&lt;2人入住&gt;&lt;IBU黄金会员专享&gt;&lt;不退款&gt;&lt;普通会员&gt;</t>
  </si>
  <si>
    <t>QIN/ZHENG</t>
  </si>
  <si>
    <t>[瑟松塞维涅]雷恩-瑟松塞维涅城市公寓酒店(Appart’City Confort Rennes – Cesson Sévigné)(22547630)</t>
  </si>
  <si>
    <t>一室双人房&lt;不退款&gt;&lt;2人入住&gt;</t>
  </si>
  <si>
    <t>Talevi/Jamal</t>
  </si>
  <si>
    <t>[基西米]国宾旅馆(Ambassador Inn)(40055987)</t>
  </si>
  <si>
    <t>2张双人床房(至少连住2晚及以上)&lt;2人入住&gt;&lt;不退款&gt;</t>
  </si>
  <si>
    <t>Browne/Abijah</t>
  </si>
  <si>
    <t>[圣加布里埃尔]洛杉矶圣加百利喜来登酒店(Sheraton Los Angeles San Gabriel)(22770967)</t>
  </si>
  <si>
    <t>双大床房&lt;1&gt;(至少连住2晚及以上)&lt;2人入住&gt;&lt;不退款&gt;&lt;普通会员&gt;</t>
  </si>
  <si>
    <t>ren/junfeng</t>
  </si>
  <si>
    <t>[诺克斯维尔]诺克斯维尔6号汽车旅馆(Motel 6-Knoxville, TN)(40080001)</t>
  </si>
  <si>
    <t>标准间2双人床&lt;不退款&gt;&lt;2人入住&gt;</t>
  </si>
  <si>
    <t>Robertson/Precious</t>
  </si>
  <si>
    <t>YKMPN7YHK3</t>
  </si>
  <si>
    <t>[洛杉矶]阿凡托拉酒店(Hotel Aventura)(21903786)</t>
  </si>
  <si>
    <t>大床房&lt;不退款&gt;&lt;2人入住&gt;</t>
  </si>
  <si>
    <t>Williams/Tiffany</t>
  </si>
  <si>
    <t>EXP-1865790305</t>
  </si>
  <si>
    <t>[华欣]华欣万豪度假酒店（SHA Plus+）(Hua Hin Marriott Resort &amp; Spa(SHA Plus+))(8493546)</t>
  </si>
  <si>
    <t>度假村景观高级特大床房&lt;2人入住&gt;&lt;不退款&gt;&lt;早餐&gt;&lt;普通会员&gt;</t>
  </si>
  <si>
    <t>NIE/CHUNLIN,ZHAO/ZHIPENG</t>
  </si>
  <si>
    <t>97018263;97018264</t>
  </si>
  <si>
    <t>[马斯喀特]马斯喀特丽笙酒店(Radisson Blu Hotel, Muscat)(16127711)</t>
  </si>
  <si>
    <t>高级房&lt;不退款&gt;&lt;2人入住&gt;</t>
  </si>
  <si>
    <t>Linnemann/Christoph,Linnemann/Carola</t>
  </si>
  <si>
    <t>[圣彼得堡]经济酒店 - 圣彼得堡(Budget Inn - St. Petersburg)(39946578)</t>
  </si>
  <si>
    <t>一间特大床房&lt;2人入住&gt;&lt;不退款&gt;</t>
  </si>
  <si>
    <t>mcmichaels/lashawn</t>
  </si>
  <si>
    <t>[劳德代尔堡]劳德代尔堡皇家海滩宫殿酒店(Royal Beach Palace Fort Lauderdale)(39898482)</t>
  </si>
  <si>
    <t>2张大床房(至少连住2晚及以上)&lt;2人入住&gt;&lt;不退款&gt;</t>
  </si>
  <si>
    <t>Larson/Nina,Cadwell/Eileen</t>
  </si>
  <si>
    <t>[日惹]马里波罗阿威塔酒店(Aveta Hotel Malioboro)(39575912)</t>
  </si>
  <si>
    <t>JUNIJANTO THENGGRONO/EKO,JUNIJANTO THENGGRONO/EKO</t>
  </si>
  <si>
    <t>[林赛]林赛汽车旅馆(Lindsay Inn)(40038045)</t>
  </si>
  <si>
    <t>客房2张大床&lt;不退款&gt;&lt;2人入住&gt;</t>
  </si>
  <si>
    <t>Culver/Richard</t>
  </si>
  <si>
    <t>Culver Richard</t>
  </si>
  <si>
    <t>[洛杉矶]洛杉矶机场希尔顿酒店(Hilton Los Angeles Airport)(8236620)</t>
  </si>
  <si>
    <t>酒店随机房型&lt;2人入住&gt;&lt;不退款&gt;</t>
  </si>
  <si>
    <t>Escobedo/Rodrigo</t>
  </si>
  <si>
    <t>取消</t>
  </si>
  <si>
    <t>[蒙特雷]克莱门特蒙特利洲际酒店(InterContinental the Clement Monterey, an Ihg Hotel)(8914402)</t>
  </si>
  <si>
    <t>特大床房(带壁炉)&lt;1&gt;&lt;2人入住&gt;&lt;不退款&gt;</t>
  </si>
  <si>
    <t>Van Norman/Kimberly</t>
  </si>
  <si>
    <t>[瓜拉丁加奴]迪音酒店(THE INN HOTEL)(39585015)</t>
  </si>
  <si>
    <t>RAIS ABD GHAFAR/ABDUL,RAIS ABD GHAFAR/ABDUL</t>
  </si>
  <si>
    <t>[卡利博]皇家套房公寓酒店(Royal Suites Condotel)(44798178)</t>
  </si>
  <si>
    <t>豪华房&lt;2人入住&gt;&lt;不退款&gt;</t>
  </si>
  <si>
    <t>Penuela/Francis</t>
  </si>
  <si>
    <t>[芝加哥]芝加哥W酒店 - 湖滨(W Chicago - Lakeshore)(16066237)</t>
  </si>
  <si>
    <t>城景特大床房(超赞的)&lt;2人入住&gt;&lt;不退款&gt;&lt;普通会员&gt;</t>
  </si>
  <si>
    <t>Coleman/Shatique,Brown/Jevonn</t>
  </si>
  <si>
    <t>[纽约]市区时代广场福朋喜来登酒店(Four Points by Sheraton Midtown - Times Square)(16120545)</t>
  </si>
  <si>
    <t>特大床房&lt;2人入住&gt;&lt;不退款&gt;&lt;普通会员&gt;</t>
  </si>
  <si>
    <t>Maldonado/Luz Maldonado</t>
  </si>
  <si>
    <t>[特罗斯多夫]科隆机场特罗斯多夫贝斯特韦斯特酒店(Best Western Hotel Cologne Airport Troisdorf)(70665885)</t>
  </si>
  <si>
    <t>标准房, 1 张大床(至少连住2晚及以上)&lt;2人入住&gt;&lt;不退款&gt;</t>
  </si>
  <si>
    <t>Fraunhoffer/Katharina</t>
  </si>
  <si>
    <t>[韦科]瓦可北麦瑞特万豪费尔菲尔德酒店(Fairfield Inn &amp; Suites by Marriott Waco North)(45826583)</t>
  </si>
  <si>
    <t>双床房(至少连住2晚及以上)&lt;2人入住&gt;&lt;不退款&gt;&lt;早餐&gt;&lt;普通会员&gt;</t>
  </si>
  <si>
    <t>Sewell/Gina</t>
  </si>
  <si>
    <t>[乔治市]槟城阿波罗酒店(Apollo Inn Penang)(44688976)</t>
  </si>
  <si>
    <t>高级大床房&lt;2人入住&gt;&lt;不退款&gt;&lt;早餐&gt;</t>
  </si>
  <si>
    <t>Sitepu/Amalina,Sitepu/Amalina</t>
  </si>
  <si>
    <t>Ng/Yuqin</t>
  </si>
  <si>
    <t>[布拉格堡]布拉格堡6号汽车旅馆(Motel 6-Fort Bragg, CA)(39902653)</t>
  </si>
  <si>
    <t>标准间1特大床（吸烟）&lt;2人入住&gt;&lt;不退款&gt;</t>
  </si>
  <si>
    <t>Williams/Dan</t>
  </si>
  <si>
    <t>X3PSVRKU9N</t>
  </si>
  <si>
    <t>[巴贝拉德尔瓦勒斯]钟楼巴塞罗那酒店(Campanile Barcelona)(39583881)</t>
  </si>
  <si>
    <t>2张单人床房&lt;不退款&gt;&lt;2人入住&gt;</t>
  </si>
  <si>
    <t>Arroyo Vigo/Joaquin</t>
  </si>
  <si>
    <t>[莫斯科]莫斯科伊兹麦洛娃三角洲酒店(Izmailovo Delta Hotel Moscow)(18443988)</t>
  </si>
  <si>
    <t>标准双床房&lt;不退款&gt;&lt;2人入住&gt;</t>
  </si>
  <si>
    <t>Usova/Elena,Usova/Evgeniya</t>
  </si>
  <si>
    <t>，</t>
  </si>
  <si>
    <t>A211213103320481</t>
  </si>
  <si>
    <t>USD / THB 当前参考汇率: 33.518</t>
  </si>
  <si>
    <t>总计：11691 USD/
391858.94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</si>
  <si>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</si>
  <si>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</si>
  <si>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</si>
  <si>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</si>
  <si>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</si>
  <si>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</si>
  <si>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</si>
  <si>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</si>
  <si>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</si>
  <si>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</si>
  <si>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</si>
  <si>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</si>
  <si>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</si>
  <si>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</si>
  <si>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</si>
  <si>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</si>
  <si>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</si>
  <si>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</si>
  <si>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2336726</t>
  </si>
  <si>
    <t>莫斯科伊兹麦洛娃三角洲酒店</t>
  </si>
  <si>
    <t>Usova Elena,Usova Evgeniya</t>
  </si>
  <si>
    <t>2021-12-12</t>
  </si>
  <si>
    <t>退房日周结</t>
  </si>
  <si>
    <t>185.31</t>
  </si>
  <si>
    <t>29.00</t>
  </si>
  <si>
    <t>0</t>
  </si>
  <si>
    <t>0.00</t>
  </si>
  <si>
    <t>携程国际直连(CIT)</t>
  </si>
  <si>
    <t>2021-12-11 22:36:15</t>
  </si>
  <si>
    <t>否</t>
  </si>
  <si>
    <t>汇智国际旅游发展有限公司</t>
  </si>
  <si>
    <t>直连</t>
  </si>
  <si>
    <t>2336478</t>
  </si>
  <si>
    <t>钟楼巴塞罗那酒店</t>
  </si>
  <si>
    <t>Arroyo Vigo Joaquin</t>
  </si>
  <si>
    <t>357.84</t>
  </si>
  <si>
    <t>56.00</t>
  </si>
  <si>
    <t>2021-12-11 20:12:23</t>
  </si>
  <si>
    <t>2335516</t>
  </si>
  <si>
    <t>布拉格堡 6 号汽车旅馆</t>
  </si>
  <si>
    <t>Williams Dan</t>
  </si>
  <si>
    <t>492.03</t>
  </si>
  <si>
    <t>77.00</t>
  </si>
  <si>
    <t>2021-12-11 08:15:57</t>
  </si>
  <si>
    <t>2335382</t>
  </si>
  <si>
    <t>阿波罗旅馆</t>
  </si>
  <si>
    <t>Sitepu Amalina,Sitepu Amalina</t>
  </si>
  <si>
    <t>115.02</t>
  </si>
  <si>
    <t>18.00</t>
  </si>
  <si>
    <t>2021-12-11 01:14:55</t>
  </si>
  <si>
    <t>2021-12-09</t>
  </si>
  <si>
    <t>2332324</t>
  </si>
  <si>
    <t>瓦可北万豪费尔菲尔德酒店</t>
  </si>
  <si>
    <t>Sewell Gina</t>
  </si>
  <si>
    <t>2021-12-10</t>
  </si>
  <si>
    <t>1252.44</t>
  </si>
  <si>
    <t>196.00</t>
  </si>
  <si>
    <t>2021-12-09 07:48:51</t>
  </si>
  <si>
    <t>2332290</t>
  </si>
  <si>
    <t>科隆机场特罗斯多夫贝斯特韦斯特酒店</t>
  </si>
  <si>
    <t>Fraunhoffer Katharina</t>
  </si>
  <si>
    <t>1354.68</t>
  </si>
  <si>
    <t>212.00</t>
  </si>
  <si>
    <t>2021-12-09 05:51:57</t>
  </si>
  <si>
    <t>2021-12-08</t>
  </si>
  <si>
    <t>2332066</t>
  </si>
  <si>
    <t>市区时代广场福朋喜来登酒店</t>
  </si>
  <si>
    <t>Maldonado Luz Maldonado</t>
  </si>
  <si>
    <t>3393.09</t>
  </si>
  <si>
    <t>531.00</t>
  </si>
  <si>
    <t>2021-12-08 22:17:54</t>
  </si>
  <si>
    <t>2331933</t>
  </si>
  <si>
    <t>芝加哥W酒店 - 湖滨</t>
  </si>
  <si>
    <t>Coleman Shatique,Brown Jevonn</t>
  </si>
  <si>
    <t>1776.42</t>
  </si>
  <si>
    <t>278.00</t>
  </si>
  <si>
    <t>2021-12-08 21:00:17</t>
  </si>
  <si>
    <t>2331006</t>
  </si>
  <si>
    <t>皇家套房公寓酒店</t>
  </si>
  <si>
    <t>Penuela Francis</t>
  </si>
  <si>
    <t>1047.96</t>
  </si>
  <si>
    <t>164.00</t>
  </si>
  <si>
    <t>2021-12-08 13:11:33</t>
  </si>
  <si>
    <t>2021-12-06</t>
  </si>
  <si>
    <t>2329507</t>
  </si>
  <si>
    <t>旅馆酒店（旧称 KT 旅人旅馆）</t>
  </si>
  <si>
    <t>RAIS ABD GHAFAR ABDUL,RAIS ABD GHAFAR ABDUL</t>
  </si>
  <si>
    <t>242.82</t>
  </si>
  <si>
    <t>38.00</t>
  </si>
  <si>
    <t>2021-12-06 22:12:15</t>
  </si>
  <si>
    <t>2328871</t>
  </si>
  <si>
    <t>克莱门特蒙特里洲际酒店</t>
  </si>
  <si>
    <t>Van Norman Kimberly</t>
  </si>
  <si>
    <t>3348.36</t>
  </si>
  <si>
    <t>524.00</t>
  </si>
  <si>
    <t>2021-12-06 15:51:28</t>
  </si>
  <si>
    <t>2328588</t>
  </si>
  <si>
    <t>洛杉矶机场希尔顿酒店</t>
  </si>
  <si>
    <t>Escobedo Rodrigo</t>
  </si>
  <si>
    <t>1405.80</t>
  </si>
  <si>
    <t>220.00</t>
  </si>
  <si>
    <t>-220</t>
  </si>
  <si>
    <t>-1405</t>
  </si>
  <si>
    <t>2021-12-06 12:20:08</t>
  </si>
  <si>
    <t>2328314</t>
  </si>
  <si>
    <t>林赛酒店</t>
  </si>
  <si>
    <t>792.36</t>
  </si>
  <si>
    <t>124.00</t>
  </si>
  <si>
    <t>2021-12-08 12:12:36</t>
  </si>
  <si>
    <t>2328269</t>
  </si>
  <si>
    <t>马里波罗阿威塔酒店</t>
  </si>
  <si>
    <t>JUNIJANTO THENGGRONO EKO,JUNIJANTO THENGGRONO EKO</t>
  </si>
  <si>
    <t>651.78</t>
  </si>
  <si>
    <t>102.00</t>
  </si>
  <si>
    <t>2021-12-06 07:37:12</t>
  </si>
  <si>
    <t>2021-12-04</t>
  </si>
  <si>
    <t>2326172</t>
  </si>
  <si>
    <t>劳德代尔堡海滩皇宫套房酒店</t>
  </si>
  <si>
    <t>Larson Nina,Cadwell Eileen</t>
  </si>
  <si>
    <t>2021-12-05</t>
  </si>
  <si>
    <t>2021-12-07</t>
  </si>
  <si>
    <t>1418.58</t>
  </si>
  <si>
    <t>222.00</t>
  </si>
  <si>
    <t>2021-12-04 08:27:41</t>
  </si>
  <si>
    <t>2326167</t>
  </si>
  <si>
    <t>圣彼得斯堡经济酒店</t>
  </si>
  <si>
    <t>mcmichaels lashawn</t>
  </si>
  <si>
    <t>1450.53</t>
  </si>
  <si>
    <t>227.00</t>
  </si>
  <si>
    <t>2021-12-04 08:10:44</t>
  </si>
  <si>
    <t>2326048</t>
  </si>
  <si>
    <t>马斯喀特丽笙酒店</t>
  </si>
  <si>
    <t>Linnemann Christoph,Linnemann Carola</t>
  </si>
  <si>
    <t>2671.23</t>
  </si>
  <si>
    <t>418.00</t>
  </si>
  <si>
    <t>2021-12-04 00:22:22</t>
  </si>
  <si>
    <t>2021-12-03</t>
  </si>
  <si>
    <t>2325492</t>
  </si>
  <si>
    <t>华欣万豪度假酒店</t>
  </si>
  <si>
    <t>NIE CHUNLIN,ZHAO ZHIPENG</t>
  </si>
  <si>
    <t>16858.27</t>
  </si>
  <si>
    <t>2638.02</t>
  </si>
  <si>
    <t>2021-12-03 16:50:19</t>
  </si>
  <si>
    <t>2325121</t>
  </si>
  <si>
    <t>阿凡托拉酒店</t>
  </si>
  <si>
    <t>Williams Tiffany</t>
  </si>
  <si>
    <t>1968.27</t>
  </si>
  <si>
    <t>308.00</t>
  </si>
  <si>
    <t>2021-12-03 12:29:02</t>
  </si>
  <si>
    <t>2325009</t>
  </si>
  <si>
    <t>诺克斯维尔 6 号汽车旅馆</t>
  </si>
  <si>
    <t>Robertson Precious</t>
  </si>
  <si>
    <t>1987.45</t>
  </si>
  <si>
    <t>311.00</t>
  </si>
  <si>
    <t>2021-12-03 11:32:08</t>
  </si>
  <si>
    <t>2021-12-02</t>
  </si>
  <si>
    <t>2323506</t>
  </si>
  <si>
    <t>洛杉矶圣加百利喜来登酒店</t>
  </si>
  <si>
    <t>ren junfeng</t>
  </si>
  <si>
    <t>3899.40</t>
  </si>
  <si>
    <t>611.00</t>
  </si>
  <si>
    <t>2021-12-02 16:42:31</t>
  </si>
  <si>
    <t>2322775</t>
  </si>
  <si>
    <t>使馆酒店</t>
  </si>
  <si>
    <t>Browne Abijah</t>
  </si>
  <si>
    <t>1289.16</t>
  </si>
  <si>
    <t>202.00</t>
  </si>
  <si>
    <t>2021-12-02 10:20:43</t>
  </si>
  <si>
    <t>2021-12-01</t>
  </si>
  <si>
    <t>2321869</t>
  </si>
  <si>
    <t>雷恩-瑟松塞维涅城市公寓酒店</t>
  </si>
  <si>
    <t>Talevi Jamal</t>
  </si>
  <si>
    <t>1660.10</t>
  </si>
  <si>
    <t>260.00</t>
  </si>
  <si>
    <t>2021-12-01 18:22:36</t>
  </si>
  <si>
    <t>2320592</t>
  </si>
  <si>
    <t>西雅图贝尔维尤/雷德蒙万豪费尔菲尔德酒店</t>
  </si>
  <si>
    <t>QIN ZHENG</t>
  </si>
  <si>
    <t>3435.13</t>
  </si>
  <si>
    <t>538.00</t>
  </si>
  <si>
    <t>2021-12-01 02:58:25</t>
  </si>
  <si>
    <t>2021-11-29</t>
  </si>
  <si>
    <t>2318161</t>
  </si>
  <si>
    <t>AAt 28 戈德史密斯汽车旅馆</t>
  </si>
  <si>
    <t>Boyles Christopher</t>
  </si>
  <si>
    <t>1191.70</t>
  </si>
  <si>
    <t>186.00</t>
  </si>
  <si>
    <t>2021-11-29 12:59:33</t>
  </si>
  <si>
    <t>2317831</t>
  </si>
  <si>
    <t>撒恩维京酒店</t>
  </si>
  <si>
    <t>MILLS ROGER</t>
  </si>
  <si>
    <t>1608.16</t>
  </si>
  <si>
    <t>251.00</t>
  </si>
  <si>
    <t>2021-11-29 05:12:32</t>
  </si>
  <si>
    <t>2021-11-28</t>
  </si>
  <si>
    <t>2317060</t>
  </si>
  <si>
    <t>德斯汀尼阿克夫别墅酒店</t>
  </si>
  <si>
    <t>MOHD MOKHTAR ABDUL FATTAH</t>
  </si>
  <si>
    <t>320.35</t>
  </si>
  <si>
    <t>50.00</t>
  </si>
  <si>
    <t>2021-11-28 15:32:06</t>
  </si>
  <si>
    <t>2021-11-22</t>
  </si>
  <si>
    <t>2306862</t>
  </si>
  <si>
    <t>佩斯塔瓜罗莱城堡民宿</t>
  </si>
  <si>
    <t>Bautista Rodulfo,Hernandez Ana</t>
  </si>
  <si>
    <t>2547.60</t>
  </si>
  <si>
    <t>398.00</t>
  </si>
  <si>
    <t>2021-11-22 06:47:28</t>
  </si>
  <si>
    <t>2306724</t>
  </si>
  <si>
    <t>圣迭戈海滩度假村</t>
  </si>
  <si>
    <t>Murali Srinath</t>
  </si>
  <si>
    <t>665.70</t>
  </si>
  <si>
    <t>104.00</t>
  </si>
  <si>
    <t>2021-11-22 00:51:58</t>
  </si>
  <si>
    <t>2021-11-17</t>
  </si>
  <si>
    <t>2301976</t>
  </si>
  <si>
    <t>艾哈迈德伊芬迪科纳吉酒店</t>
  </si>
  <si>
    <t>sai Mohamed</t>
  </si>
  <si>
    <t>1928.21</t>
  </si>
  <si>
    <t>301.00</t>
  </si>
  <si>
    <t>2021-11-17 19:49:18</t>
  </si>
  <si>
    <t>2301184</t>
  </si>
  <si>
    <t>联合广场旅馆 - 灰石酒店</t>
  </si>
  <si>
    <t>pfister nick</t>
  </si>
  <si>
    <t>2376.63</t>
  </si>
  <si>
    <t>371.00</t>
  </si>
  <si>
    <t>2021-11-17 08:08:12</t>
  </si>
  <si>
    <t>2021-11-13</t>
  </si>
  <si>
    <t>2298456</t>
  </si>
  <si>
    <t>帝国天鹅套房酒店</t>
  </si>
  <si>
    <t>Alvarez Derek Matthew,Hutton Alexa Marie</t>
  </si>
  <si>
    <t>1074.19</t>
  </si>
  <si>
    <t>168.00</t>
  </si>
  <si>
    <t>2021-11-13 08:35:37</t>
  </si>
  <si>
    <t>2021-10-27</t>
  </si>
  <si>
    <t>2284068</t>
  </si>
  <si>
    <t xml:space="preserve">巴沙罗塔娜媒体酒店 </t>
  </si>
  <si>
    <t>Townsin Luke</t>
  </si>
  <si>
    <t>4317.98</t>
  </si>
  <si>
    <t>675.00</t>
  </si>
  <si>
    <t>2021-10-27 18:00:10</t>
  </si>
  <si>
    <t>2021-10-25</t>
  </si>
  <si>
    <t>2283024</t>
  </si>
  <si>
    <t>卡特酒庄及度假村</t>
  </si>
  <si>
    <t>TRAN PHAT Roger</t>
  </si>
  <si>
    <t>3967.38</t>
  </si>
  <si>
    <t>620.00</t>
  </si>
  <si>
    <t>2021-10-25 12:55:51</t>
  </si>
  <si>
    <t>2021-10-04</t>
  </si>
  <si>
    <t>2272783</t>
  </si>
  <si>
    <t>绿宝石度假村酒店</t>
  </si>
  <si>
    <t>Bahari Mahadi,Bahari Mahadi</t>
  </si>
  <si>
    <t>982.41</t>
  </si>
  <si>
    <t>152.00</t>
  </si>
  <si>
    <t>2021-10-04 21:35:45</t>
  </si>
  <si>
    <t>2021-10-01</t>
  </si>
  <si>
    <t>2270286</t>
  </si>
  <si>
    <t>芝加哥湖滨酒店</t>
  </si>
  <si>
    <t>BLAKLEY SHEVA L</t>
  </si>
  <si>
    <t>2139.32</t>
  </si>
  <si>
    <t>331.00</t>
  </si>
  <si>
    <t>2021-10-01 07:14:00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</si>
</sst>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16423695124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44532</v>
      </c>
      <c r="G2" s="5">
        <v>44536</v>
      </c>
      <c r="H2" s="4">
        <v>1</v>
      </c>
      <c r="I2" s="4">
        <v>4</v>
      </c>
      <c r="J2" s="4">
        <v>4</v>
      </c>
      <c r="K2" s="4" t="s">
        <v>29</v>
      </c>
      <c r="L2" s="4">
        <v>331</v>
      </c>
      <c r="M2" s="4">
        <v>331</v>
      </c>
      <c r="N2" s="4" t="s">
        <v>30</v>
      </c>
      <c r="O2" s="4" t="s">
        <v>31</v>
      </c>
      <c r="P2" s="4" t="s">
        <v>32</v>
      </c>
      <c r="Q2" s="4">
        <v>0</v>
      </c>
      <c r="R2" s="6">
        <v>44470</v>
      </c>
      <c r="S2" s="5">
        <v>44543</v>
      </c>
      <c r="T2" s="4" t="s">
        <v>33</v>
      </c>
      <c r="U2" s="4">
        <v>331</v>
      </c>
      <c r="V2" s="4">
        <v>0</v>
      </c>
      <c r="W2" s="4">
        <v>0</v>
      </c>
      <c r="X2" s="4">
        <v>2270286</v>
      </c>
      <c r="Y2" s="4">
        <v>1837243234</v>
      </c>
    </row>
    <row r="3" s="4" customFormat="1" spans="1:25">
      <c r="A3" s="4">
        <v>16468300542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44534</v>
      </c>
      <c r="G3" s="5">
        <v>44536</v>
      </c>
      <c r="H3" s="4">
        <v>1</v>
      </c>
      <c r="I3" s="4">
        <v>2</v>
      </c>
      <c r="J3" s="4">
        <v>2</v>
      </c>
      <c r="K3" s="4" t="s">
        <v>29</v>
      </c>
      <c r="L3" s="4">
        <v>152</v>
      </c>
      <c r="M3" s="4">
        <v>152</v>
      </c>
      <c r="N3" s="4" t="s">
        <v>36</v>
      </c>
      <c r="O3" s="4" t="s">
        <v>31</v>
      </c>
      <c r="P3" s="4" t="s">
        <v>32</v>
      </c>
      <c r="Q3" s="4">
        <v>0</v>
      </c>
      <c r="R3" s="6">
        <v>44473</v>
      </c>
      <c r="S3" s="5">
        <v>44543</v>
      </c>
      <c r="T3" s="4" t="s">
        <v>33</v>
      </c>
      <c r="U3" s="4">
        <v>152</v>
      </c>
      <c r="V3" s="4">
        <v>0</v>
      </c>
      <c r="W3" s="4">
        <v>0</v>
      </c>
      <c r="X3" s="4">
        <v>2272783</v>
      </c>
      <c r="Y3" s="4" t="s">
        <v>37</v>
      </c>
    </row>
    <row r="4" s="4" customFormat="1" spans="1:25">
      <c r="A4" s="4">
        <v>16657107851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44540</v>
      </c>
      <c r="G4" s="5">
        <v>44542</v>
      </c>
      <c r="H4" s="4">
        <v>1</v>
      </c>
      <c r="I4" s="4">
        <v>2</v>
      </c>
      <c r="J4" s="4">
        <v>2</v>
      </c>
      <c r="K4" s="4" t="s">
        <v>29</v>
      </c>
      <c r="L4" s="4">
        <v>620</v>
      </c>
      <c r="M4" s="4">
        <v>620</v>
      </c>
      <c r="N4" s="4" t="s">
        <v>40</v>
      </c>
      <c r="O4" s="4" t="s">
        <v>31</v>
      </c>
      <c r="P4" s="4" t="s">
        <v>32</v>
      </c>
      <c r="Q4" s="4">
        <v>0</v>
      </c>
      <c r="R4" s="6">
        <v>44494</v>
      </c>
      <c r="S4" s="5">
        <v>44543</v>
      </c>
      <c r="T4" s="4" t="s">
        <v>33</v>
      </c>
      <c r="U4" s="4">
        <v>620</v>
      </c>
      <c r="V4" s="4">
        <v>0</v>
      </c>
      <c r="W4" s="4">
        <v>0</v>
      </c>
      <c r="X4" s="4">
        <v>2283024</v>
      </c>
      <c r="Y4" s="4" t="s">
        <v>41</v>
      </c>
    </row>
    <row r="5" s="4" customFormat="1" spans="1:24">
      <c r="A5" s="4">
        <v>16678259936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44533</v>
      </c>
      <c r="G5" s="5">
        <v>44538</v>
      </c>
      <c r="H5" s="4">
        <v>1</v>
      </c>
      <c r="I5" s="4">
        <v>5</v>
      </c>
      <c r="J5" s="4">
        <v>5</v>
      </c>
      <c r="K5" s="4" t="s">
        <v>29</v>
      </c>
      <c r="L5" s="4">
        <v>675</v>
      </c>
      <c r="M5" s="4">
        <v>675</v>
      </c>
      <c r="N5" s="4" t="s">
        <v>44</v>
      </c>
      <c r="O5" s="4" t="s">
        <v>31</v>
      </c>
      <c r="P5" s="4" t="s">
        <v>32</v>
      </c>
      <c r="Q5" s="4">
        <v>0</v>
      </c>
      <c r="R5" s="6">
        <v>44496</v>
      </c>
      <c r="S5" s="5">
        <v>44543</v>
      </c>
      <c r="T5" s="4" t="s">
        <v>33</v>
      </c>
      <c r="U5" s="4">
        <v>675</v>
      </c>
      <c r="V5" s="4">
        <v>0</v>
      </c>
      <c r="W5" s="4">
        <v>0</v>
      </c>
      <c r="X5" s="4">
        <v>2284068</v>
      </c>
    </row>
    <row r="6" s="4" customFormat="1" spans="1:25">
      <c r="A6" s="4">
        <v>16754140918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44540</v>
      </c>
      <c r="G6" s="5">
        <v>44542</v>
      </c>
      <c r="H6" s="4">
        <v>1</v>
      </c>
      <c r="I6" s="4">
        <v>2</v>
      </c>
      <c r="J6" s="4">
        <v>2</v>
      </c>
      <c r="K6" s="4" t="s">
        <v>29</v>
      </c>
      <c r="L6" s="4">
        <v>270</v>
      </c>
      <c r="M6" s="4">
        <v>270</v>
      </c>
      <c r="N6" s="4" t="s">
        <v>47</v>
      </c>
      <c r="O6" s="4" t="s">
        <v>31</v>
      </c>
      <c r="P6" s="4" t="s">
        <v>32</v>
      </c>
      <c r="Q6" s="4">
        <v>0</v>
      </c>
      <c r="R6" s="6">
        <v>44507</v>
      </c>
      <c r="S6" s="5">
        <v>44543</v>
      </c>
      <c r="T6" s="4" t="s">
        <v>33</v>
      </c>
      <c r="U6" s="4">
        <v>270</v>
      </c>
      <c r="V6" s="4">
        <v>0</v>
      </c>
      <c r="W6" s="4">
        <v>0</v>
      </c>
      <c r="X6" s="4">
        <v>2292396</v>
      </c>
      <c r="Y6" s="4" t="s">
        <v>48</v>
      </c>
    </row>
    <row r="7" s="4" customFormat="1" spans="1:25">
      <c r="A7" s="4">
        <v>16785309862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44540</v>
      </c>
      <c r="G7" s="5">
        <v>44542</v>
      </c>
      <c r="H7" s="4">
        <v>1</v>
      </c>
      <c r="I7" s="4">
        <v>2</v>
      </c>
      <c r="J7" s="4">
        <v>2</v>
      </c>
      <c r="K7" s="4" t="s">
        <v>29</v>
      </c>
      <c r="L7" s="4">
        <v>168</v>
      </c>
      <c r="M7" s="4">
        <v>168</v>
      </c>
      <c r="N7" s="4" t="s">
        <v>51</v>
      </c>
      <c r="O7" s="4" t="s">
        <v>31</v>
      </c>
      <c r="P7" s="4" t="s">
        <v>32</v>
      </c>
      <c r="Q7" s="4">
        <v>0</v>
      </c>
      <c r="R7" s="6">
        <v>44513</v>
      </c>
      <c r="S7" s="5">
        <v>44543</v>
      </c>
      <c r="T7" s="4" t="s">
        <v>33</v>
      </c>
      <c r="U7" s="4">
        <v>168</v>
      </c>
      <c r="V7" s="4">
        <v>0</v>
      </c>
      <c r="W7" s="4">
        <v>0</v>
      </c>
      <c r="X7" s="4">
        <v>2298456</v>
      </c>
      <c r="Y7" s="4">
        <v>69051</v>
      </c>
    </row>
    <row r="8" s="4" customFormat="1" spans="1:25">
      <c r="A8" s="4">
        <v>16809082242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44537</v>
      </c>
      <c r="G8" s="5">
        <v>44539</v>
      </c>
      <c r="H8" s="4">
        <v>1</v>
      </c>
      <c r="I8" s="4">
        <v>2</v>
      </c>
      <c r="J8" s="4">
        <v>2</v>
      </c>
      <c r="K8" s="4" t="s">
        <v>29</v>
      </c>
      <c r="L8" s="4">
        <v>371</v>
      </c>
      <c r="M8" s="4">
        <v>371</v>
      </c>
      <c r="N8" s="4" t="s">
        <v>54</v>
      </c>
      <c r="O8" s="4" t="s">
        <v>31</v>
      </c>
      <c r="P8" s="4" t="s">
        <v>32</v>
      </c>
      <c r="Q8" s="4">
        <v>0</v>
      </c>
      <c r="R8" s="6">
        <v>44517</v>
      </c>
      <c r="S8" s="5">
        <v>44543</v>
      </c>
      <c r="T8" s="4" t="s">
        <v>33</v>
      </c>
      <c r="U8" s="4">
        <v>371</v>
      </c>
      <c r="V8" s="4">
        <v>0</v>
      </c>
      <c r="W8" s="4">
        <v>0</v>
      </c>
      <c r="X8" s="4"/>
      <c r="Y8" s="4" t="s">
        <v>55</v>
      </c>
    </row>
    <row r="9" s="4" customFormat="1" spans="1:25">
      <c r="A9" s="4">
        <v>16811588997</v>
      </c>
      <c r="B9" s="4" t="s">
        <v>25</v>
      </c>
      <c r="C9" s="4" t="s">
        <v>26</v>
      </c>
      <c r="D9" s="4" t="s">
        <v>56</v>
      </c>
      <c r="E9" s="4" t="s">
        <v>57</v>
      </c>
      <c r="F9" s="5">
        <v>44531</v>
      </c>
      <c r="G9" s="5">
        <v>44538</v>
      </c>
      <c r="H9" s="4">
        <v>1</v>
      </c>
      <c r="I9" s="4">
        <v>7</v>
      </c>
      <c r="J9" s="4">
        <v>7</v>
      </c>
      <c r="K9" s="4" t="s">
        <v>29</v>
      </c>
      <c r="L9" s="4">
        <v>301</v>
      </c>
      <c r="M9" s="4">
        <v>301</v>
      </c>
      <c r="N9" s="4" t="s">
        <v>58</v>
      </c>
      <c r="O9" s="4" t="s">
        <v>31</v>
      </c>
      <c r="P9" s="4" t="s">
        <v>32</v>
      </c>
      <c r="Q9" s="4">
        <v>0</v>
      </c>
      <c r="R9" s="6">
        <v>44517</v>
      </c>
      <c r="S9" s="5">
        <v>44543</v>
      </c>
      <c r="T9" s="4" t="s">
        <v>33</v>
      </c>
      <c r="U9" s="4">
        <v>301</v>
      </c>
      <c r="V9" s="4">
        <v>0</v>
      </c>
      <c r="W9" s="4">
        <v>0</v>
      </c>
      <c r="X9" s="4">
        <v>2301976</v>
      </c>
      <c r="Y9" s="4">
        <v>3142025</v>
      </c>
    </row>
    <row r="10" s="4" customFormat="1" spans="1:25">
      <c r="A10" s="4">
        <v>16839185956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44540</v>
      </c>
      <c r="G10" s="5">
        <v>44542</v>
      </c>
      <c r="H10" s="4">
        <v>1</v>
      </c>
      <c r="I10" s="4">
        <v>2</v>
      </c>
      <c r="J10" s="4">
        <v>2</v>
      </c>
      <c r="K10" s="4" t="s">
        <v>29</v>
      </c>
      <c r="L10" s="4">
        <v>104</v>
      </c>
      <c r="M10" s="4">
        <v>104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44522</v>
      </c>
      <c r="S10" s="5">
        <v>44543</v>
      </c>
      <c r="T10" s="4" t="s">
        <v>33</v>
      </c>
      <c r="U10" s="4">
        <v>104</v>
      </c>
      <c r="V10" s="4">
        <v>0</v>
      </c>
      <c r="W10" s="4">
        <v>0</v>
      </c>
      <c r="X10" s="4">
        <v>2306724</v>
      </c>
      <c r="Y10" s="4">
        <v>5783439</v>
      </c>
    </row>
    <row r="11" s="4" customFormat="1" spans="1:25">
      <c r="A11" s="4">
        <v>16839845991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44534</v>
      </c>
      <c r="G11" s="5">
        <v>44536</v>
      </c>
      <c r="H11" s="4">
        <v>1</v>
      </c>
      <c r="I11" s="4">
        <v>2</v>
      </c>
      <c r="J11" s="4">
        <v>2</v>
      </c>
      <c r="K11" s="4" t="s">
        <v>29</v>
      </c>
      <c r="L11" s="4">
        <v>398</v>
      </c>
      <c r="M11" s="4">
        <v>398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44522</v>
      </c>
      <c r="S11" s="5">
        <v>44543</v>
      </c>
      <c r="T11" s="4" t="s">
        <v>33</v>
      </c>
      <c r="U11" s="4">
        <v>398</v>
      </c>
      <c r="V11" s="4">
        <v>0</v>
      </c>
      <c r="W11" s="4">
        <v>0</v>
      </c>
      <c r="X11" s="4">
        <v>2306862</v>
      </c>
      <c r="Y11" s="4" t="s">
        <v>65</v>
      </c>
    </row>
    <row r="12" s="4" customFormat="1" spans="1:24">
      <c r="A12" s="4">
        <v>16881793146</v>
      </c>
      <c r="B12" s="4" t="s">
        <v>25</v>
      </c>
      <c r="C12" s="4" t="s">
        <v>26</v>
      </c>
      <c r="D12" s="4" t="s">
        <v>66</v>
      </c>
      <c r="E12" s="4" t="s">
        <v>67</v>
      </c>
      <c r="F12" s="5">
        <v>44540</v>
      </c>
      <c r="G12" s="5">
        <v>44542</v>
      </c>
      <c r="H12" s="4">
        <v>1</v>
      </c>
      <c r="I12" s="4">
        <v>2</v>
      </c>
      <c r="J12" s="4">
        <v>2</v>
      </c>
      <c r="K12" s="4" t="s">
        <v>29</v>
      </c>
      <c r="L12" s="4">
        <v>50</v>
      </c>
      <c r="M12" s="4">
        <v>50</v>
      </c>
      <c r="N12" s="4" t="s">
        <v>68</v>
      </c>
      <c r="O12" s="4" t="s">
        <v>31</v>
      </c>
      <c r="P12" s="4" t="s">
        <v>32</v>
      </c>
      <c r="Q12" s="4">
        <v>0</v>
      </c>
      <c r="R12" s="6">
        <v>44528</v>
      </c>
      <c r="S12" s="5">
        <v>44543</v>
      </c>
      <c r="T12" s="4" t="s">
        <v>33</v>
      </c>
      <c r="U12" s="4">
        <v>50</v>
      </c>
      <c r="V12" s="4">
        <v>0</v>
      </c>
      <c r="W12" s="4">
        <v>0</v>
      </c>
      <c r="X12" s="4">
        <v>2317060</v>
      </c>
    </row>
    <row r="13" s="4" customFormat="1" spans="1:25">
      <c r="A13" s="4">
        <v>16886578645</v>
      </c>
      <c r="B13" s="4" t="s">
        <v>25</v>
      </c>
      <c r="C13" s="4" t="s">
        <v>26</v>
      </c>
      <c r="D13" s="4" t="s">
        <v>69</v>
      </c>
      <c r="E13" s="4" t="s">
        <v>70</v>
      </c>
      <c r="F13" s="5">
        <v>44533</v>
      </c>
      <c r="G13" s="5">
        <v>44536</v>
      </c>
      <c r="H13" s="4">
        <v>1</v>
      </c>
      <c r="I13" s="4">
        <v>3</v>
      </c>
      <c r="J13" s="4">
        <v>3</v>
      </c>
      <c r="K13" s="4" t="s">
        <v>29</v>
      </c>
      <c r="L13" s="4">
        <v>251</v>
      </c>
      <c r="M13" s="4">
        <v>251</v>
      </c>
      <c r="N13" s="4" t="s">
        <v>71</v>
      </c>
      <c r="O13" s="4" t="s">
        <v>31</v>
      </c>
      <c r="P13" s="4" t="s">
        <v>32</v>
      </c>
      <c r="Q13" s="4">
        <v>0</v>
      </c>
      <c r="R13" s="6">
        <v>44529</v>
      </c>
      <c r="S13" s="5">
        <v>44543</v>
      </c>
      <c r="T13" s="4" t="s">
        <v>33</v>
      </c>
      <c r="U13" s="4">
        <v>251</v>
      </c>
      <c r="V13" s="4">
        <v>0</v>
      </c>
      <c r="W13" s="4">
        <v>0</v>
      </c>
      <c r="X13" s="4">
        <v>2317831</v>
      </c>
      <c r="Y13" s="4" t="s">
        <v>72</v>
      </c>
    </row>
    <row r="14" s="4" customFormat="1" spans="1:25">
      <c r="A14" s="4">
        <v>16887533696</v>
      </c>
      <c r="B14" s="4" t="s">
        <v>25</v>
      </c>
      <c r="C14" s="4" t="s">
        <v>26</v>
      </c>
      <c r="D14" s="4" t="s">
        <v>73</v>
      </c>
      <c r="E14" s="4" t="s">
        <v>74</v>
      </c>
      <c r="F14" s="5">
        <v>44536</v>
      </c>
      <c r="G14" s="5">
        <v>44538</v>
      </c>
      <c r="H14" s="4">
        <v>1</v>
      </c>
      <c r="I14" s="4">
        <v>2</v>
      </c>
      <c r="J14" s="4">
        <v>2</v>
      </c>
      <c r="K14" s="4" t="s">
        <v>29</v>
      </c>
      <c r="L14" s="4">
        <v>186</v>
      </c>
      <c r="M14" s="4">
        <v>186</v>
      </c>
      <c r="N14" s="4" t="s">
        <v>75</v>
      </c>
      <c r="O14" s="4" t="s">
        <v>31</v>
      </c>
      <c r="P14" s="4" t="s">
        <v>32</v>
      </c>
      <c r="Q14" s="4">
        <v>0</v>
      </c>
      <c r="R14" s="6">
        <v>44529</v>
      </c>
      <c r="S14" s="5">
        <v>44543</v>
      </c>
      <c r="T14" s="4" t="s">
        <v>33</v>
      </c>
      <c r="U14" s="4">
        <v>186</v>
      </c>
      <c r="V14" s="4">
        <v>0</v>
      </c>
      <c r="W14" s="4">
        <v>0</v>
      </c>
      <c r="X14" s="4">
        <v>2318161</v>
      </c>
      <c r="Y14" s="4" t="s">
        <v>76</v>
      </c>
    </row>
    <row r="15" s="4" customFormat="1" spans="1:25">
      <c r="A15" s="4">
        <v>16896671171</v>
      </c>
      <c r="B15" s="4" t="s">
        <v>25</v>
      </c>
      <c r="C15" s="4" t="s">
        <v>26</v>
      </c>
      <c r="D15" s="4" t="s">
        <v>77</v>
      </c>
      <c r="E15" s="4" t="s">
        <v>78</v>
      </c>
      <c r="F15" s="5">
        <v>44534</v>
      </c>
      <c r="G15" s="5">
        <v>44541</v>
      </c>
      <c r="H15" s="4">
        <v>1</v>
      </c>
      <c r="I15" s="4">
        <v>7</v>
      </c>
      <c r="J15" s="4">
        <v>7</v>
      </c>
      <c r="K15" s="4" t="s">
        <v>29</v>
      </c>
      <c r="L15" s="4">
        <v>538</v>
      </c>
      <c r="M15" s="4">
        <v>538</v>
      </c>
      <c r="N15" s="4" t="s">
        <v>79</v>
      </c>
      <c r="O15" s="4" t="s">
        <v>31</v>
      </c>
      <c r="P15" s="4" t="s">
        <v>32</v>
      </c>
      <c r="Q15" s="4">
        <v>0</v>
      </c>
      <c r="R15" s="6">
        <v>44531</v>
      </c>
      <c r="S15" s="5">
        <v>44543</v>
      </c>
      <c r="T15" s="4" t="s">
        <v>33</v>
      </c>
      <c r="U15" s="4">
        <v>538</v>
      </c>
      <c r="V15" s="4">
        <v>0</v>
      </c>
      <c r="W15" s="4">
        <v>0</v>
      </c>
      <c r="X15" s="4">
        <v>2320592</v>
      </c>
      <c r="Y15" s="4">
        <v>94731421</v>
      </c>
    </row>
    <row r="16" s="4" customFormat="1" spans="1:25">
      <c r="A16" s="4">
        <v>16901680926</v>
      </c>
      <c r="B16" s="4" t="s">
        <v>25</v>
      </c>
      <c r="C16" s="4" t="s">
        <v>26</v>
      </c>
      <c r="D16" s="4" t="s">
        <v>80</v>
      </c>
      <c r="E16" s="4" t="s">
        <v>81</v>
      </c>
      <c r="F16" s="5">
        <v>44532</v>
      </c>
      <c r="G16" s="5">
        <v>44536</v>
      </c>
      <c r="H16" s="4">
        <v>1</v>
      </c>
      <c r="I16" s="4">
        <v>4</v>
      </c>
      <c r="J16" s="4">
        <v>4</v>
      </c>
      <c r="K16" s="4" t="s">
        <v>29</v>
      </c>
      <c r="L16" s="4">
        <v>260</v>
      </c>
      <c r="M16" s="4">
        <v>260</v>
      </c>
      <c r="N16" s="4" t="s">
        <v>82</v>
      </c>
      <c r="O16" s="4" t="s">
        <v>31</v>
      </c>
      <c r="P16" s="4" t="s">
        <v>32</v>
      </c>
      <c r="Q16" s="4">
        <v>0</v>
      </c>
      <c r="R16" s="6">
        <v>44531</v>
      </c>
      <c r="S16" s="5">
        <v>44543</v>
      </c>
      <c r="T16" s="4" t="s">
        <v>33</v>
      </c>
      <c r="U16" s="4">
        <v>260</v>
      </c>
      <c r="V16" s="4">
        <v>0</v>
      </c>
      <c r="W16" s="4">
        <v>0</v>
      </c>
      <c r="X16" s="4">
        <v>2321869</v>
      </c>
      <c r="Y16" s="4">
        <v>7950984</v>
      </c>
    </row>
    <row r="17" s="4" customFormat="1" spans="1:24">
      <c r="A17" s="4">
        <v>16903800801</v>
      </c>
      <c r="B17" s="4" t="s">
        <v>25</v>
      </c>
      <c r="C17" s="4" t="s">
        <v>26</v>
      </c>
      <c r="D17" s="4" t="s">
        <v>83</v>
      </c>
      <c r="E17" s="4" t="s">
        <v>84</v>
      </c>
      <c r="F17" s="5">
        <v>44532</v>
      </c>
      <c r="G17" s="5">
        <v>44536</v>
      </c>
      <c r="H17" s="4">
        <v>1</v>
      </c>
      <c r="I17" s="4">
        <v>4</v>
      </c>
      <c r="J17" s="4">
        <v>4</v>
      </c>
      <c r="K17" s="4" t="s">
        <v>29</v>
      </c>
      <c r="L17" s="4">
        <v>202</v>
      </c>
      <c r="M17" s="4">
        <v>202</v>
      </c>
      <c r="N17" s="4" t="s">
        <v>85</v>
      </c>
      <c r="O17" s="4" t="s">
        <v>31</v>
      </c>
      <c r="P17" s="4" t="s">
        <v>32</v>
      </c>
      <c r="Q17" s="4">
        <v>0</v>
      </c>
      <c r="R17" s="6">
        <v>44532</v>
      </c>
      <c r="S17" s="5">
        <v>44543</v>
      </c>
      <c r="T17" s="4" t="s">
        <v>33</v>
      </c>
      <c r="U17" s="4">
        <v>202</v>
      </c>
      <c r="V17" s="4">
        <v>0</v>
      </c>
      <c r="W17" s="4">
        <v>0</v>
      </c>
      <c r="X17" s="4">
        <v>2322775</v>
      </c>
    </row>
    <row r="18" s="4" customFormat="1" spans="1:25">
      <c r="A18" s="4">
        <v>16905283744</v>
      </c>
      <c r="B18" s="4" t="s">
        <v>25</v>
      </c>
      <c r="C18" s="4" t="s">
        <v>26</v>
      </c>
      <c r="D18" s="4" t="s">
        <v>86</v>
      </c>
      <c r="E18" s="4" t="s">
        <v>87</v>
      </c>
      <c r="F18" s="5">
        <v>44535</v>
      </c>
      <c r="G18" s="5">
        <v>44539</v>
      </c>
      <c r="H18" s="4">
        <v>1</v>
      </c>
      <c r="I18" s="4">
        <v>4</v>
      </c>
      <c r="J18" s="4">
        <v>4</v>
      </c>
      <c r="K18" s="4" t="s">
        <v>29</v>
      </c>
      <c r="L18" s="4">
        <v>611</v>
      </c>
      <c r="M18" s="4">
        <v>611</v>
      </c>
      <c r="N18" s="4" t="s">
        <v>88</v>
      </c>
      <c r="O18" s="4" t="s">
        <v>31</v>
      </c>
      <c r="P18" s="4" t="s">
        <v>32</v>
      </c>
      <c r="Q18" s="4">
        <v>0</v>
      </c>
      <c r="R18" s="6">
        <v>44532</v>
      </c>
      <c r="S18" s="5">
        <v>44543</v>
      </c>
      <c r="T18" s="4" t="s">
        <v>33</v>
      </c>
      <c r="U18" s="4">
        <v>611</v>
      </c>
      <c r="V18" s="4">
        <v>0</v>
      </c>
      <c r="W18" s="4">
        <v>0</v>
      </c>
      <c r="X18" s="4">
        <v>2323506</v>
      </c>
      <c r="Y18" s="4">
        <v>96177572</v>
      </c>
    </row>
    <row r="19" s="4" customFormat="1" spans="1:25">
      <c r="A19" s="4">
        <v>16910878644</v>
      </c>
      <c r="B19" s="4" t="s">
        <v>25</v>
      </c>
      <c r="C19" s="4" t="s">
        <v>26</v>
      </c>
      <c r="D19" s="4" t="s">
        <v>89</v>
      </c>
      <c r="E19" s="4" t="s">
        <v>90</v>
      </c>
      <c r="F19" s="5">
        <v>44534</v>
      </c>
      <c r="G19" s="5">
        <v>44539</v>
      </c>
      <c r="H19" s="4">
        <v>1</v>
      </c>
      <c r="I19" s="4">
        <v>5</v>
      </c>
      <c r="J19" s="4">
        <v>5</v>
      </c>
      <c r="K19" s="4" t="s">
        <v>29</v>
      </c>
      <c r="L19" s="4">
        <v>311</v>
      </c>
      <c r="M19" s="4">
        <v>311</v>
      </c>
      <c r="N19" s="4" t="s">
        <v>91</v>
      </c>
      <c r="O19" s="4" t="s">
        <v>31</v>
      </c>
      <c r="P19" s="4" t="s">
        <v>32</v>
      </c>
      <c r="Q19" s="4">
        <v>0</v>
      </c>
      <c r="R19" s="6">
        <v>44533</v>
      </c>
      <c r="S19" s="5">
        <v>44543</v>
      </c>
      <c r="T19" s="4" t="s">
        <v>33</v>
      </c>
      <c r="U19" s="4">
        <v>311</v>
      </c>
      <c r="V19" s="4">
        <v>0</v>
      </c>
      <c r="W19" s="4">
        <v>0</v>
      </c>
      <c r="X19" s="4">
        <v>2325009</v>
      </c>
      <c r="Y19" s="4" t="s">
        <v>92</v>
      </c>
    </row>
    <row r="20" s="4" customFormat="1" spans="1:25">
      <c r="A20" s="4">
        <v>16911184729</v>
      </c>
      <c r="B20" s="4" t="s">
        <v>25</v>
      </c>
      <c r="C20" s="4" t="s">
        <v>26</v>
      </c>
      <c r="D20" s="4" t="s">
        <v>93</v>
      </c>
      <c r="E20" s="4" t="s">
        <v>94</v>
      </c>
      <c r="F20" s="5">
        <v>44534</v>
      </c>
      <c r="G20" s="5">
        <v>44536</v>
      </c>
      <c r="H20" s="4">
        <v>1</v>
      </c>
      <c r="I20" s="4">
        <v>2</v>
      </c>
      <c r="J20" s="4">
        <v>2</v>
      </c>
      <c r="K20" s="4" t="s">
        <v>29</v>
      </c>
      <c r="L20" s="4">
        <v>308</v>
      </c>
      <c r="M20" s="4">
        <v>308</v>
      </c>
      <c r="N20" s="4" t="s">
        <v>95</v>
      </c>
      <c r="O20" s="4" t="s">
        <v>31</v>
      </c>
      <c r="P20" s="4" t="s">
        <v>32</v>
      </c>
      <c r="Q20" s="4">
        <v>0</v>
      </c>
      <c r="R20" s="6">
        <v>44533</v>
      </c>
      <c r="S20" s="5">
        <v>44543</v>
      </c>
      <c r="T20" s="4" t="s">
        <v>33</v>
      </c>
      <c r="U20" s="4">
        <v>308</v>
      </c>
      <c r="V20" s="4">
        <v>0</v>
      </c>
      <c r="W20" s="4">
        <v>0</v>
      </c>
      <c r="X20" s="4">
        <v>2325121</v>
      </c>
      <c r="Y20" s="4" t="s">
        <v>96</v>
      </c>
    </row>
    <row r="21" s="4" customFormat="1" spans="1:25">
      <c r="A21" s="4">
        <v>16912137131</v>
      </c>
      <c r="B21" s="4" t="s">
        <v>25</v>
      </c>
      <c r="C21" s="4" t="s">
        <v>26</v>
      </c>
      <c r="D21" s="4" t="s">
        <v>97</v>
      </c>
      <c r="E21" s="4" t="s">
        <v>98</v>
      </c>
      <c r="F21" s="5">
        <v>44535</v>
      </c>
      <c r="G21" s="5">
        <v>44542</v>
      </c>
      <c r="H21" s="4">
        <v>2</v>
      </c>
      <c r="I21" s="4">
        <v>7</v>
      </c>
      <c r="J21" s="4">
        <v>14</v>
      </c>
      <c r="K21" s="4" t="s">
        <v>29</v>
      </c>
      <c r="L21" s="4">
        <v>2638</v>
      </c>
      <c r="M21" s="4">
        <v>2638</v>
      </c>
      <c r="N21" s="4" t="s">
        <v>99</v>
      </c>
      <c r="O21" s="4" t="s">
        <v>31</v>
      </c>
      <c r="P21" s="4" t="s">
        <v>32</v>
      </c>
      <c r="Q21" s="4">
        <v>0</v>
      </c>
      <c r="R21" s="6">
        <v>44533</v>
      </c>
      <c r="S21" s="5">
        <v>44543</v>
      </c>
      <c r="T21" s="4" t="s">
        <v>33</v>
      </c>
      <c r="U21" s="4">
        <v>2638</v>
      </c>
      <c r="V21" s="4">
        <v>0</v>
      </c>
      <c r="W21" s="4">
        <v>0</v>
      </c>
      <c r="X21" s="4">
        <v>2325492</v>
      </c>
      <c r="Y21" s="4" t="s">
        <v>100</v>
      </c>
    </row>
    <row r="22" s="4" customFormat="1" spans="1:25">
      <c r="A22" s="4">
        <v>16915791722</v>
      </c>
      <c r="B22" s="4" t="s">
        <v>25</v>
      </c>
      <c r="C22" s="4" t="s">
        <v>26</v>
      </c>
      <c r="D22" s="4" t="s">
        <v>101</v>
      </c>
      <c r="E22" s="4" t="s">
        <v>102</v>
      </c>
      <c r="F22" s="5">
        <v>44534</v>
      </c>
      <c r="G22" s="5">
        <v>44537</v>
      </c>
      <c r="H22" s="4">
        <v>1</v>
      </c>
      <c r="I22" s="4">
        <v>3</v>
      </c>
      <c r="J22" s="4">
        <v>3</v>
      </c>
      <c r="K22" s="4" t="s">
        <v>29</v>
      </c>
      <c r="L22" s="4">
        <v>418</v>
      </c>
      <c r="M22" s="4">
        <v>418</v>
      </c>
      <c r="N22" s="4" t="s">
        <v>103</v>
      </c>
      <c r="O22" s="4" t="s">
        <v>31</v>
      </c>
      <c r="P22" s="4" t="s">
        <v>32</v>
      </c>
      <c r="Q22" s="4">
        <v>0</v>
      </c>
      <c r="R22" s="6">
        <v>44534</v>
      </c>
      <c r="S22" s="5">
        <v>44543</v>
      </c>
      <c r="T22" s="4" t="s">
        <v>33</v>
      </c>
      <c r="U22" s="4">
        <v>418</v>
      </c>
      <c r="V22" s="4">
        <v>0</v>
      </c>
      <c r="W22" s="4">
        <v>0</v>
      </c>
      <c r="X22" s="4">
        <v>2326048</v>
      </c>
      <c r="Y22" s="4">
        <v>14899768</v>
      </c>
    </row>
    <row r="23" s="4" customFormat="1" spans="1:25">
      <c r="A23" s="4">
        <v>16916290024</v>
      </c>
      <c r="B23" s="4" t="s">
        <v>25</v>
      </c>
      <c r="C23" s="4" t="s">
        <v>26</v>
      </c>
      <c r="D23" s="4" t="s">
        <v>104</v>
      </c>
      <c r="E23" s="4" t="s">
        <v>105</v>
      </c>
      <c r="F23" s="5">
        <v>44534</v>
      </c>
      <c r="G23" s="5">
        <v>44537</v>
      </c>
      <c r="H23" s="4">
        <v>1</v>
      </c>
      <c r="I23" s="4">
        <v>3</v>
      </c>
      <c r="J23" s="4">
        <v>3</v>
      </c>
      <c r="K23" s="4" t="s">
        <v>29</v>
      </c>
      <c r="L23" s="4">
        <v>227</v>
      </c>
      <c r="M23" s="4">
        <v>227</v>
      </c>
      <c r="N23" s="4" t="s">
        <v>106</v>
      </c>
      <c r="O23" s="4" t="s">
        <v>31</v>
      </c>
      <c r="P23" s="4" t="s">
        <v>32</v>
      </c>
      <c r="Q23" s="4">
        <v>0</v>
      </c>
      <c r="R23" s="6">
        <v>44534</v>
      </c>
      <c r="S23" s="5">
        <v>44543</v>
      </c>
      <c r="T23" s="4" t="s">
        <v>33</v>
      </c>
      <c r="U23" s="4">
        <v>227</v>
      </c>
      <c r="V23" s="4">
        <v>0</v>
      </c>
      <c r="W23" s="4">
        <v>0</v>
      </c>
      <c r="X23" s="4">
        <v>2326167</v>
      </c>
      <c r="Y23" s="4">
        <v>15378184</v>
      </c>
    </row>
    <row r="24" s="4" customFormat="1" spans="1:25">
      <c r="A24" s="4">
        <v>16916302531</v>
      </c>
      <c r="B24" s="4" t="s">
        <v>25</v>
      </c>
      <c r="C24" s="4" t="s">
        <v>26</v>
      </c>
      <c r="D24" s="4" t="s">
        <v>107</v>
      </c>
      <c r="E24" s="4" t="s">
        <v>108</v>
      </c>
      <c r="F24" s="5">
        <v>44535</v>
      </c>
      <c r="G24" s="5">
        <v>44537</v>
      </c>
      <c r="H24" s="4">
        <v>1</v>
      </c>
      <c r="I24" s="4">
        <v>2</v>
      </c>
      <c r="J24" s="4">
        <v>2</v>
      </c>
      <c r="K24" s="4" t="s">
        <v>29</v>
      </c>
      <c r="L24" s="4">
        <v>222</v>
      </c>
      <c r="M24" s="4">
        <v>222</v>
      </c>
      <c r="N24" s="4" t="s">
        <v>109</v>
      </c>
      <c r="O24" s="4" t="s">
        <v>31</v>
      </c>
      <c r="P24" s="4" t="s">
        <v>32</v>
      </c>
      <c r="Q24" s="4">
        <v>0</v>
      </c>
      <c r="R24" s="6">
        <v>44534</v>
      </c>
      <c r="S24" s="5">
        <v>44543</v>
      </c>
      <c r="T24" s="4" t="s">
        <v>33</v>
      </c>
      <c r="U24" s="4">
        <v>222</v>
      </c>
      <c r="V24" s="4">
        <v>0</v>
      </c>
      <c r="W24" s="4">
        <v>0</v>
      </c>
      <c r="X24" s="4">
        <v>2326172</v>
      </c>
      <c r="Y24" s="4">
        <v>15378337</v>
      </c>
    </row>
    <row r="25" s="4" customFormat="1" spans="1:24">
      <c r="A25" s="4">
        <v>16927662299</v>
      </c>
      <c r="B25" s="4" t="s">
        <v>25</v>
      </c>
      <c r="C25" s="4" t="s">
        <v>26</v>
      </c>
      <c r="D25" s="4" t="s">
        <v>110</v>
      </c>
      <c r="E25" s="4" t="s">
        <v>63</v>
      </c>
      <c r="F25" s="5">
        <v>44538</v>
      </c>
      <c r="G25" s="5">
        <v>44540</v>
      </c>
      <c r="H25" s="4">
        <v>1</v>
      </c>
      <c r="I25" s="4">
        <v>2</v>
      </c>
      <c r="J25" s="4">
        <v>2</v>
      </c>
      <c r="K25" s="4" t="s">
        <v>29</v>
      </c>
      <c r="L25" s="4">
        <v>102</v>
      </c>
      <c r="M25" s="4">
        <v>102</v>
      </c>
      <c r="N25" s="4" t="s">
        <v>111</v>
      </c>
      <c r="O25" s="4" t="s">
        <v>31</v>
      </c>
      <c r="P25" s="4" t="s">
        <v>32</v>
      </c>
      <c r="Q25" s="4">
        <v>0</v>
      </c>
      <c r="R25" s="6">
        <v>44536</v>
      </c>
      <c r="S25" s="5">
        <v>44543</v>
      </c>
      <c r="T25" s="4" t="s">
        <v>33</v>
      </c>
      <c r="U25" s="4">
        <v>102</v>
      </c>
      <c r="V25" s="4">
        <v>0</v>
      </c>
      <c r="W25" s="4">
        <v>0</v>
      </c>
      <c r="X25" s="4">
        <v>2328269</v>
      </c>
    </row>
    <row r="26" s="4" customFormat="1" spans="1:25">
      <c r="A26" s="4">
        <v>16927743224</v>
      </c>
      <c r="B26" s="4" t="s">
        <v>25</v>
      </c>
      <c r="C26" s="4" t="s">
        <v>26</v>
      </c>
      <c r="D26" s="4" t="s">
        <v>112</v>
      </c>
      <c r="E26" s="4" t="s">
        <v>113</v>
      </c>
      <c r="F26" s="5">
        <v>44538</v>
      </c>
      <c r="G26" s="5">
        <v>44540</v>
      </c>
      <c r="H26" s="4">
        <v>1</v>
      </c>
      <c r="I26" s="4">
        <v>2</v>
      </c>
      <c r="J26" s="4">
        <v>2</v>
      </c>
      <c r="K26" s="4" t="s">
        <v>29</v>
      </c>
      <c r="L26" s="4">
        <v>124</v>
      </c>
      <c r="M26" s="4">
        <v>124</v>
      </c>
      <c r="N26" s="4" t="s">
        <v>114</v>
      </c>
      <c r="O26" s="4" t="s">
        <v>31</v>
      </c>
      <c r="P26" s="4" t="s">
        <v>32</v>
      </c>
      <c r="Q26" s="4">
        <v>0</v>
      </c>
      <c r="R26" s="6">
        <v>44536</v>
      </c>
      <c r="S26" s="5">
        <v>44543</v>
      </c>
      <c r="T26" s="4" t="s">
        <v>33</v>
      </c>
      <c r="U26" s="4">
        <v>124</v>
      </c>
      <c r="V26" s="4">
        <v>0</v>
      </c>
      <c r="W26" s="4">
        <v>0</v>
      </c>
      <c r="X26" s="4">
        <v>2328314</v>
      </c>
      <c r="Y26" s="4" t="s">
        <v>115</v>
      </c>
    </row>
    <row r="27" s="4" customFormat="1" spans="1:24">
      <c r="A27" s="4">
        <v>16928453550</v>
      </c>
      <c r="B27" s="4" t="s">
        <v>25</v>
      </c>
      <c r="C27" s="4" t="s">
        <v>26</v>
      </c>
      <c r="D27" s="4" t="s">
        <v>116</v>
      </c>
      <c r="E27" s="4" t="s">
        <v>117</v>
      </c>
      <c r="F27" s="5">
        <v>44539</v>
      </c>
      <c r="G27" s="5">
        <v>44541</v>
      </c>
      <c r="H27" s="4">
        <v>1</v>
      </c>
      <c r="I27" s="4">
        <v>2</v>
      </c>
      <c r="J27" s="4">
        <v>2</v>
      </c>
      <c r="K27" s="4" t="s">
        <v>29</v>
      </c>
      <c r="L27" s="4">
        <v>220</v>
      </c>
      <c r="M27" s="4">
        <v>220</v>
      </c>
      <c r="N27" s="4" t="s">
        <v>118</v>
      </c>
      <c r="O27" s="4" t="s">
        <v>31</v>
      </c>
      <c r="P27" s="4" t="s">
        <v>32</v>
      </c>
      <c r="Q27" s="4">
        <v>0</v>
      </c>
      <c r="R27" s="6">
        <v>44536</v>
      </c>
      <c r="S27" s="5">
        <v>44543</v>
      </c>
      <c r="T27" s="4" t="s">
        <v>33</v>
      </c>
      <c r="U27" s="4">
        <v>220</v>
      </c>
      <c r="V27" s="4">
        <v>0</v>
      </c>
      <c r="W27" s="4">
        <v>0</v>
      </c>
      <c r="X27" s="4">
        <v>2328588</v>
      </c>
    </row>
    <row r="28" s="4" customFormat="1" spans="1:24">
      <c r="A28" s="4">
        <v>16928453550</v>
      </c>
      <c r="B28" s="4" t="s">
        <v>25</v>
      </c>
      <c r="C28" s="4" t="s">
        <v>119</v>
      </c>
      <c r="D28" s="4" t="s">
        <v>116</v>
      </c>
      <c r="E28" s="4" t="s">
        <v>117</v>
      </c>
      <c r="F28" s="5">
        <v>44539</v>
      </c>
      <c r="G28" s="5">
        <v>44541</v>
      </c>
      <c r="H28" s="4">
        <v>1</v>
      </c>
      <c r="I28" s="4">
        <v>2</v>
      </c>
      <c r="J28" s="4">
        <v>2</v>
      </c>
      <c r="K28" s="4" t="s">
        <v>29</v>
      </c>
      <c r="L28" s="4">
        <v>-220</v>
      </c>
      <c r="M28" s="4">
        <v>-220</v>
      </c>
      <c r="N28" s="4" t="s">
        <v>118</v>
      </c>
      <c r="O28" s="4" t="s">
        <v>31</v>
      </c>
      <c r="P28" s="4" t="s">
        <v>32</v>
      </c>
      <c r="Q28" s="4">
        <v>0</v>
      </c>
      <c r="R28" s="6">
        <v>44536</v>
      </c>
      <c r="S28" s="5">
        <v>44543</v>
      </c>
      <c r="T28" s="4" t="s">
        <v>33</v>
      </c>
      <c r="U28" s="4">
        <v>-220</v>
      </c>
      <c r="V28" s="4">
        <v>0</v>
      </c>
      <c r="W28" s="4">
        <v>0</v>
      </c>
      <c r="X28" s="4">
        <v>2328588</v>
      </c>
    </row>
    <row r="29" s="4" customFormat="1" spans="1:24">
      <c r="A29" s="4">
        <v>16929331261</v>
      </c>
      <c r="B29" s="4" t="s">
        <v>25</v>
      </c>
      <c r="C29" s="4" t="s">
        <v>26</v>
      </c>
      <c r="D29" s="4" t="s">
        <v>120</v>
      </c>
      <c r="E29" s="4" t="s">
        <v>121</v>
      </c>
      <c r="F29" s="5">
        <v>44539</v>
      </c>
      <c r="G29" s="5">
        <v>44541</v>
      </c>
      <c r="H29" s="4">
        <v>1</v>
      </c>
      <c r="I29" s="4">
        <v>2</v>
      </c>
      <c r="J29" s="4">
        <v>2</v>
      </c>
      <c r="K29" s="4" t="s">
        <v>29</v>
      </c>
      <c r="L29" s="4">
        <v>524</v>
      </c>
      <c r="M29" s="4">
        <v>524</v>
      </c>
      <c r="N29" s="4" t="s">
        <v>122</v>
      </c>
      <c r="O29" s="4" t="s">
        <v>31</v>
      </c>
      <c r="P29" s="4" t="s">
        <v>32</v>
      </c>
      <c r="Q29" s="4">
        <v>0</v>
      </c>
      <c r="R29" s="6">
        <v>44536</v>
      </c>
      <c r="S29" s="5">
        <v>44543</v>
      </c>
      <c r="T29" s="4" t="s">
        <v>33</v>
      </c>
      <c r="U29" s="4">
        <v>524</v>
      </c>
      <c r="V29" s="4">
        <v>0</v>
      </c>
      <c r="W29" s="4">
        <v>0</v>
      </c>
      <c r="X29" s="4">
        <v>2328871</v>
      </c>
    </row>
    <row r="30" s="4" customFormat="1" spans="1:24">
      <c r="A30" s="4">
        <v>16932708128</v>
      </c>
      <c r="B30" s="4" t="s">
        <v>25</v>
      </c>
      <c r="C30" s="4" t="s">
        <v>26</v>
      </c>
      <c r="D30" s="4" t="s">
        <v>123</v>
      </c>
      <c r="E30" s="4" t="s">
        <v>63</v>
      </c>
      <c r="F30" s="5">
        <v>44540</v>
      </c>
      <c r="G30" s="5">
        <v>44542</v>
      </c>
      <c r="H30" s="4">
        <v>1</v>
      </c>
      <c r="I30" s="4">
        <v>2</v>
      </c>
      <c r="J30" s="4">
        <v>2</v>
      </c>
      <c r="K30" s="4" t="s">
        <v>29</v>
      </c>
      <c r="L30" s="4">
        <v>38</v>
      </c>
      <c r="M30" s="4">
        <v>38</v>
      </c>
      <c r="N30" s="4" t="s">
        <v>124</v>
      </c>
      <c r="O30" s="4" t="s">
        <v>31</v>
      </c>
      <c r="P30" s="4" t="s">
        <v>32</v>
      </c>
      <c r="Q30" s="4">
        <v>0</v>
      </c>
      <c r="R30" s="6">
        <v>44536</v>
      </c>
      <c r="S30" s="5">
        <v>44543</v>
      </c>
      <c r="T30" s="4" t="s">
        <v>33</v>
      </c>
      <c r="U30" s="4">
        <v>38</v>
      </c>
      <c r="V30" s="4">
        <v>0</v>
      </c>
      <c r="W30" s="4">
        <v>0</v>
      </c>
      <c r="X30" s="4">
        <v>2329507</v>
      </c>
    </row>
    <row r="31" s="4" customFormat="1" spans="1:25">
      <c r="A31" s="4">
        <v>16754140918</v>
      </c>
      <c r="B31" s="4" t="s">
        <v>25</v>
      </c>
      <c r="C31" s="4" t="s">
        <v>119</v>
      </c>
      <c r="D31" s="4" t="s">
        <v>45</v>
      </c>
      <c r="E31" s="4" t="s">
        <v>46</v>
      </c>
      <c r="F31" s="5">
        <v>44540</v>
      </c>
      <c r="G31" s="5">
        <v>44542</v>
      </c>
      <c r="H31" s="4">
        <v>1</v>
      </c>
      <c r="I31" s="4">
        <v>2</v>
      </c>
      <c r="J31" s="4">
        <v>2</v>
      </c>
      <c r="K31" s="4" t="s">
        <v>29</v>
      </c>
      <c r="L31" s="4">
        <v>-270</v>
      </c>
      <c r="M31" s="4">
        <v>-270</v>
      </c>
      <c r="N31" s="4" t="s">
        <v>47</v>
      </c>
      <c r="O31" s="4" t="s">
        <v>31</v>
      </c>
      <c r="P31" s="4" t="s">
        <v>32</v>
      </c>
      <c r="Q31" s="4">
        <v>0</v>
      </c>
      <c r="R31" s="6">
        <v>44507</v>
      </c>
      <c r="S31" s="5">
        <v>44543</v>
      </c>
      <c r="T31" s="4" t="s">
        <v>33</v>
      </c>
      <c r="U31" s="4">
        <v>-270</v>
      </c>
      <c r="V31" s="4">
        <v>0</v>
      </c>
      <c r="W31" s="4">
        <v>0</v>
      </c>
      <c r="X31" s="4">
        <v>2292396</v>
      </c>
      <c r="Y31" s="4" t="s">
        <v>48</v>
      </c>
    </row>
    <row r="32" s="4" customFormat="1" spans="1:24">
      <c r="A32" s="4">
        <v>16941354754</v>
      </c>
      <c r="B32" s="4" t="s">
        <v>25</v>
      </c>
      <c r="C32" s="4" t="s">
        <v>26</v>
      </c>
      <c r="D32" s="4" t="s">
        <v>125</v>
      </c>
      <c r="E32" s="4" t="s">
        <v>126</v>
      </c>
      <c r="F32" s="5">
        <v>44538</v>
      </c>
      <c r="G32" s="5">
        <v>44542</v>
      </c>
      <c r="H32" s="4">
        <v>1</v>
      </c>
      <c r="I32" s="4">
        <v>4</v>
      </c>
      <c r="J32" s="4">
        <v>4</v>
      </c>
      <c r="K32" s="4" t="s">
        <v>29</v>
      </c>
      <c r="L32" s="4">
        <v>164</v>
      </c>
      <c r="M32" s="4">
        <v>164</v>
      </c>
      <c r="N32" s="4" t="s">
        <v>127</v>
      </c>
      <c r="O32" s="4" t="s">
        <v>31</v>
      </c>
      <c r="P32" s="4" t="s">
        <v>32</v>
      </c>
      <c r="Q32" s="4">
        <v>0</v>
      </c>
      <c r="R32" s="6">
        <v>44538</v>
      </c>
      <c r="S32" s="5">
        <v>44543</v>
      </c>
      <c r="T32" s="4" t="s">
        <v>33</v>
      </c>
      <c r="U32" s="4">
        <v>164</v>
      </c>
      <c r="V32" s="4">
        <v>0</v>
      </c>
      <c r="W32" s="4">
        <v>0</v>
      </c>
      <c r="X32" s="4">
        <v>2331006</v>
      </c>
    </row>
    <row r="33" s="4" customFormat="1" spans="1:25">
      <c r="A33" s="4">
        <v>16945382731</v>
      </c>
      <c r="B33" s="4" t="s">
        <v>25</v>
      </c>
      <c r="C33" s="4" t="s">
        <v>26</v>
      </c>
      <c r="D33" s="4" t="s">
        <v>128</v>
      </c>
      <c r="E33" s="4" t="s">
        <v>129</v>
      </c>
      <c r="F33" s="5">
        <v>44540</v>
      </c>
      <c r="G33" s="5">
        <v>44542</v>
      </c>
      <c r="H33" s="4">
        <v>1</v>
      </c>
      <c r="I33" s="4">
        <v>2</v>
      </c>
      <c r="J33" s="4">
        <v>2</v>
      </c>
      <c r="K33" s="4" t="s">
        <v>29</v>
      </c>
      <c r="L33" s="4">
        <v>278</v>
      </c>
      <c r="M33" s="4">
        <v>278</v>
      </c>
      <c r="N33" s="4" t="s">
        <v>130</v>
      </c>
      <c r="O33" s="4" t="s">
        <v>31</v>
      </c>
      <c r="P33" s="4" t="s">
        <v>32</v>
      </c>
      <c r="Q33" s="4">
        <v>0</v>
      </c>
      <c r="R33" s="6">
        <v>44538</v>
      </c>
      <c r="S33" s="5">
        <v>44543</v>
      </c>
      <c r="T33" s="4" t="s">
        <v>33</v>
      </c>
      <c r="U33" s="4">
        <v>278</v>
      </c>
      <c r="V33" s="4">
        <v>0</v>
      </c>
      <c r="W33" s="4">
        <v>0</v>
      </c>
      <c r="X33" s="4">
        <v>2331933</v>
      </c>
      <c r="Y33" s="4">
        <v>70792029</v>
      </c>
    </row>
    <row r="34" s="4" customFormat="1" spans="1:25">
      <c r="A34" s="4">
        <v>16945997319</v>
      </c>
      <c r="B34" s="4" t="s">
        <v>25</v>
      </c>
      <c r="C34" s="4" t="s">
        <v>26</v>
      </c>
      <c r="D34" s="4" t="s">
        <v>131</v>
      </c>
      <c r="E34" s="4" t="s">
        <v>132</v>
      </c>
      <c r="F34" s="5">
        <v>44538</v>
      </c>
      <c r="G34" s="5">
        <v>44540</v>
      </c>
      <c r="H34" s="4">
        <v>1</v>
      </c>
      <c r="I34" s="4">
        <v>2</v>
      </c>
      <c r="J34" s="4">
        <v>2</v>
      </c>
      <c r="K34" s="4" t="s">
        <v>29</v>
      </c>
      <c r="L34" s="4">
        <v>531</v>
      </c>
      <c r="M34" s="4">
        <v>531</v>
      </c>
      <c r="N34" s="4" t="s">
        <v>133</v>
      </c>
      <c r="O34" s="4" t="s">
        <v>31</v>
      </c>
      <c r="P34" s="4" t="s">
        <v>32</v>
      </c>
      <c r="Q34" s="4">
        <v>0</v>
      </c>
      <c r="R34" s="6">
        <v>44538</v>
      </c>
      <c r="S34" s="5">
        <v>44543</v>
      </c>
      <c r="T34" s="4" t="s">
        <v>33</v>
      </c>
      <c r="U34" s="4">
        <v>531</v>
      </c>
      <c r="V34" s="4">
        <v>0</v>
      </c>
      <c r="W34" s="4">
        <v>0</v>
      </c>
      <c r="X34" s="4"/>
      <c r="Y34" s="4">
        <v>70833161</v>
      </c>
    </row>
    <row r="35" s="4" customFormat="1" spans="1:26">
      <c r="A35" s="4">
        <v>16946685047</v>
      </c>
      <c r="B35" s="4" t="s">
        <v>25</v>
      </c>
      <c r="C35" s="4" t="s">
        <v>26</v>
      </c>
      <c r="D35" s="4" t="s">
        <v>134</v>
      </c>
      <c r="E35" s="4" t="s">
        <v>135</v>
      </c>
      <c r="F35" s="5">
        <v>44540</v>
      </c>
      <c r="G35" s="5">
        <v>44542</v>
      </c>
      <c r="H35" s="4">
        <v>2</v>
      </c>
      <c r="I35" s="4">
        <v>2</v>
      </c>
      <c r="J35" s="4">
        <v>4</v>
      </c>
      <c r="K35" s="4" t="s">
        <v>29</v>
      </c>
      <c r="L35" s="4">
        <v>212</v>
      </c>
      <c r="M35" s="4">
        <v>212</v>
      </c>
      <c r="N35" s="4" t="s">
        <v>136</v>
      </c>
      <c r="O35" s="4" t="s">
        <v>31</v>
      </c>
      <c r="P35" s="4" t="s">
        <v>32</v>
      </c>
      <c r="Q35" s="4">
        <v>0</v>
      </c>
      <c r="R35" s="6">
        <v>44539</v>
      </c>
      <c r="S35" s="5">
        <v>44543</v>
      </c>
      <c r="T35" s="4" t="s">
        <v>33</v>
      </c>
      <c r="U35" s="4">
        <v>212</v>
      </c>
      <c r="V35" s="4">
        <v>0</v>
      </c>
      <c r="W35" s="4">
        <v>0</v>
      </c>
      <c r="X35" s="4">
        <v>2332290</v>
      </c>
      <c r="Y35" s="4">
        <v>276947355</v>
      </c>
      <c r="Z35" s="4">
        <v>476947555</v>
      </c>
    </row>
    <row r="36" s="4" customFormat="1" spans="1:25">
      <c r="A36" s="4">
        <v>16946752741</v>
      </c>
      <c r="B36" s="4" t="s">
        <v>25</v>
      </c>
      <c r="C36" s="4" t="s">
        <v>26</v>
      </c>
      <c r="D36" s="4" t="s">
        <v>137</v>
      </c>
      <c r="E36" s="4" t="s">
        <v>138</v>
      </c>
      <c r="F36" s="5">
        <v>44540</v>
      </c>
      <c r="G36" s="5">
        <v>44542</v>
      </c>
      <c r="H36" s="4">
        <v>1</v>
      </c>
      <c r="I36" s="4">
        <v>2</v>
      </c>
      <c r="J36" s="4">
        <v>2</v>
      </c>
      <c r="K36" s="4" t="s">
        <v>29</v>
      </c>
      <c r="L36" s="4">
        <v>196</v>
      </c>
      <c r="M36" s="4">
        <v>196</v>
      </c>
      <c r="N36" s="4" t="s">
        <v>139</v>
      </c>
      <c r="O36" s="4" t="s">
        <v>31</v>
      </c>
      <c r="P36" s="4" t="s">
        <v>32</v>
      </c>
      <c r="Q36" s="4">
        <v>0</v>
      </c>
      <c r="R36" s="6">
        <v>44539</v>
      </c>
      <c r="S36" s="5">
        <v>44543</v>
      </c>
      <c r="T36" s="4" t="s">
        <v>33</v>
      </c>
      <c r="U36" s="4">
        <v>196</v>
      </c>
      <c r="V36" s="4">
        <v>0</v>
      </c>
      <c r="W36" s="4">
        <v>0</v>
      </c>
      <c r="X36" s="4">
        <v>2332324</v>
      </c>
      <c r="Y36" s="4">
        <v>71277035</v>
      </c>
    </row>
    <row r="37" s="4" customFormat="1" spans="1:24">
      <c r="A37" s="4">
        <v>16960878874</v>
      </c>
      <c r="B37" s="4" t="s">
        <v>25</v>
      </c>
      <c r="C37" s="4" t="s">
        <v>26</v>
      </c>
      <c r="D37" s="4" t="s">
        <v>140</v>
      </c>
      <c r="E37" s="4" t="s">
        <v>141</v>
      </c>
      <c r="F37" s="5">
        <v>44541</v>
      </c>
      <c r="G37" s="5">
        <v>44542</v>
      </c>
      <c r="H37" s="4">
        <v>1</v>
      </c>
      <c r="I37" s="4">
        <v>1</v>
      </c>
      <c r="J37" s="4">
        <v>1</v>
      </c>
      <c r="K37" s="4" t="s">
        <v>29</v>
      </c>
      <c r="L37" s="4">
        <v>18</v>
      </c>
      <c r="M37" s="4">
        <v>18</v>
      </c>
      <c r="N37" s="4" t="s">
        <v>142</v>
      </c>
      <c r="O37" s="4" t="s">
        <v>31</v>
      </c>
      <c r="P37" s="4" t="s">
        <v>32</v>
      </c>
      <c r="Q37" s="4">
        <v>0</v>
      </c>
      <c r="R37" s="6">
        <v>44541</v>
      </c>
      <c r="S37" s="5">
        <v>44543</v>
      </c>
      <c r="T37" s="4" t="s">
        <v>33</v>
      </c>
      <c r="U37" s="4">
        <v>18</v>
      </c>
      <c r="V37" s="4">
        <v>0</v>
      </c>
      <c r="W37" s="4">
        <v>0</v>
      </c>
      <c r="X37" s="4">
        <v>2335382</v>
      </c>
    </row>
    <row r="38" s="4" customFormat="1" spans="1:23">
      <c r="A38" s="4">
        <v>16961006018</v>
      </c>
      <c r="B38" s="4" t="s">
        <v>25</v>
      </c>
      <c r="C38" s="4" t="s">
        <v>26</v>
      </c>
      <c r="D38" s="4" t="s">
        <v>140</v>
      </c>
      <c r="E38" s="4" t="s">
        <v>141</v>
      </c>
      <c r="F38" s="5">
        <v>44541</v>
      </c>
      <c r="G38" s="5">
        <v>44542</v>
      </c>
      <c r="H38" s="4">
        <v>1</v>
      </c>
      <c r="I38" s="4">
        <v>1</v>
      </c>
      <c r="J38" s="4">
        <v>1</v>
      </c>
      <c r="K38" s="4" t="s">
        <v>29</v>
      </c>
      <c r="L38" s="4">
        <v>18</v>
      </c>
      <c r="M38" s="4">
        <v>18</v>
      </c>
      <c r="N38" s="4" t="s">
        <v>143</v>
      </c>
      <c r="O38" s="4" t="s">
        <v>31</v>
      </c>
      <c r="P38" s="4" t="s">
        <v>32</v>
      </c>
      <c r="Q38" s="4">
        <v>0</v>
      </c>
      <c r="R38" s="6">
        <v>44541</v>
      </c>
      <c r="S38" s="5">
        <v>44543</v>
      </c>
      <c r="T38" s="4" t="s">
        <v>33</v>
      </c>
      <c r="U38" s="4">
        <v>18</v>
      </c>
      <c r="V38" s="4">
        <v>0</v>
      </c>
      <c r="W38" s="4">
        <v>0</v>
      </c>
    </row>
    <row r="39" s="4" customFormat="1" spans="1:25">
      <c r="A39" s="4">
        <v>16962730508</v>
      </c>
      <c r="B39" s="4" t="s">
        <v>25</v>
      </c>
      <c r="C39" s="4" t="s">
        <v>26</v>
      </c>
      <c r="D39" s="4" t="s">
        <v>144</v>
      </c>
      <c r="E39" s="4" t="s">
        <v>145</v>
      </c>
      <c r="F39" s="5">
        <v>44541</v>
      </c>
      <c r="G39" s="5">
        <v>44542</v>
      </c>
      <c r="H39" s="4">
        <v>1</v>
      </c>
      <c r="I39" s="4">
        <v>1</v>
      </c>
      <c r="J39" s="4">
        <v>1</v>
      </c>
      <c r="K39" s="4" t="s">
        <v>29</v>
      </c>
      <c r="L39" s="4">
        <v>77</v>
      </c>
      <c r="M39" s="4">
        <v>77</v>
      </c>
      <c r="N39" s="4" t="s">
        <v>146</v>
      </c>
      <c r="O39" s="4" t="s">
        <v>31</v>
      </c>
      <c r="P39" s="4" t="s">
        <v>32</v>
      </c>
      <c r="Q39" s="4">
        <v>0</v>
      </c>
      <c r="R39" s="6">
        <v>44541</v>
      </c>
      <c r="S39" s="5">
        <v>44543</v>
      </c>
      <c r="T39" s="4" t="s">
        <v>33</v>
      </c>
      <c r="U39" s="4">
        <v>77</v>
      </c>
      <c r="V39" s="4">
        <v>0</v>
      </c>
      <c r="W39" s="4">
        <v>0</v>
      </c>
      <c r="X39" s="4">
        <v>2335516</v>
      </c>
      <c r="Y39" s="4" t="s">
        <v>147</v>
      </c>
    </row>
    <row r="40" s="4" customFormat="1" spans="1:23">
      <c r="A40" s="4">
        <v>16961006018</v>
      </c>
      <c r="B40" s="4" t="s">
        <v>25</v>
      </c>
      <c r="C40" s="4" t="s">
        <v>119</v>
      </c>
      <c r="D40" s="4" t="s">
        <v>140</v>
      </c>
      <c r="E40" s="4" t="s">
        <v>141</v>
      </c>
      <c r="F40" s="5">
        <v>44541</v>
      </c>
      <c r="G40" s="5">
        <v>44542</v>
      </c>
      <c r="H40" s="4">
        <v>1</v>
      </c>
      <c r="I40" s="4">
        <v>1</v>
      </c>
      <c r="J40" s="4">
        <v>1</v>
      </c>
      <c r="K40" s="4" t="s">
        <v>29</v>
      </c>
      <c r="L40" s="4">
        <v>-18</v>
      </c>
      <c r="M40" s="4">
        <v>-18</v>
      </c>
      <c r="N40" s="4" t="s">
        <v>143</v>
      </c>
      <c r="O40" s="4" t="s">
        <v>31</v>
      </c>
      <c r="P40" s="4" t="s">
        <v>32</v>
      </c>
      <c r="Q40" s="4">
        <v>0</v>
      </c>
      <c r="R40" s="6">
        <v>44541</v>
      </c>
      <c r="S40" s="5">
        <v>44543</v>
      </c>
      <c r="T40" s="4" t="s">
        <v>33</v>
      </c>
      <c r="U40" s="4">
        <v>-18</v>
      </c>
      <c r="V40" s="4">
        <v>0</v>
      </c>
      <c r="W40" s="4">
        <v>0</v>
      </c>
    </row>
    <row r="41" s="4" customFormat="1" spans="1:24">
      <c r="A41" s="4">
        <v>16965907572</v>
      </c>
      <c r="B41" s="4" t="s">
        <v>25</v>
      </c>
      <c r="C41" s="4" t="s">
        <v>26</v>
      </c>
      <c r="D41" s="4" t="s">
        <v>148</v>
      </c>
      <c r="E41" s="4" t="s">
        <v>149</v>
      </c>
      <c r="F41" s="5">
        <v>44541</v>
      </c>
      <c r="G41" s="5">
        <v>44542</v>
      </c>
      <c r="H41" s="4">
        <v>1</v>
      </c>
      <c r="I41" s="4">
        <v>1</v>
      </c>
      <c r="J41" s="4">
        <v>1</v>
      </c>
      <c r="K41" s="4" t="s">
        <v>29</v>
      </c>
      <c r="L41" s="4">
        <v>56</v>
      </c>
      <c r="M41" s="4">
        <v>56</v>
      </c>
      <c r="N41" s="4" t="s">
        <v>150</v>
      </c>
      <c r="O41" s="4" t="s">
        <v>31</v>
      </c>
      <c r="P41" s="4" t="s">
        <v>32</v>
      </c>
      <c r="Q41" s="4">
        <v>0</v>
      </c>
      <c r="R41" s="6">
        <v>44541</v>
      </c>
      <c r="S41" s="5">
        <v>44543</v>
      </c>
      <c r="T41" s="4" t="s">
        <v>33</v>
      </c>
      <c r="U41" s="4">
        <v>56</v>
      </c>
      <c r="V41" s="4">
        <v>0</v>
      </c>
      <c r="W41" s="4">
        <v>0</v>
      </c>
      <c r="X41" s="4">
        <v>2336478</v>
      </c>
    </row>
    <row r="42" s="4" customFormat="1" spans="1:24">
      <c r="A42" s="4">
        <v>16966376561</v>
      </c>
      <c r="B42" s="4" t="s">
        <v>25</v>
      </c>
      <c r="C42" s="4" t="s">
        <v>26</v>
      </c>
      <c r="D42" s="4" t="s">
        <v>151</v>
      </c>
      <c r="E42" s="4" t="s">
        <v>152</v>
      </c>
      <c r="F42" s="5">
        <v>44541</v>
      </c>
      <c r="G42" s="5">
        <v>44542</v>
      </c>
      <c r="H42" s="4">
        <v>1</v>
      </c>
      <c r="I42" s="4">
        <v>1</v>
      </c>
      <c r="J42" s="4">
        <v>1</v>
      </c>
      <c r="K42" s="4" t="s">
        <v>29</v>
      </c>
      <c r="L42" s="4">
        <v>29</v>
      </c>
      <c r="M42" s="4">
        <v>29</v>
      </c>
      <c r="N42" s="4" t="s">
        <v>153</v>
      </c>
      <c r="O42" s="4" t="s">
        <v>31</v>
      </c>
      <c r="P42" s="4" t="s">
        <v>32</v>
      </c>
      <c r="Q42" s="4">
        <v>0</v>
      </c>
      <c r="R42" s="6">
        <v>44541</v>
      </c>
      <c r="S42" s="5">
        <v>44543</v>
      </c>
      <c r="T42" s="4" t="s">
        <v>33</v>
      </c>
      <c r="U42" s="4">
        <v>29</v>
      </c>
      <c r="V42" s="4">
        <v>0</v>
      </c>
      <c r="W42" s="4">
        <v>0</v>
      </c>
      <c r="X42" s="4">
        <v>2336726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topLeftCell="A16" workbookViewId="0">
      <selection activeCell="A46" sqref="A46:A48"/>
    </sheetView>
  </sheetViews>
  <sheetFormatPr defaultColWidth="9" defaultRowHeight="13.5"/>
  <cols>
    <col min="1" max="1" width="12.875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154</v>
      </c>
    </row>
    <row r="2" s="4" customFormat="1" spans="1:9">
      <c r="A2" s="4">
        <v>16423695124</v>
      </c>
      <c r="B2" s="5">
        <v>44532</v>
      </c>
      <c r="C2" s="5">
        <v>44536</v>
      </c>
      <c r="D2" s="4">
        <v>331</v>
      </c>
      <c r="E2" s="4" t="str">
        <f>VLOOKUP(A2,HOP!A:L,12,0)</f>
        <v>331.00</v>
      </c>
      <c r="F2" s="4" t="str">
        <f>VLOOKUP(A2,HOP!A:C,3,0)</f>
        <v>2270286</v>
      </c>
      <c r="G2" s="4">
        <f>D2-E2</f>
        <v>0</v>
      </c>
      <c r="H2" s="4" t="str">
        <f>$H$1&amp;F2</f>
        <v>，2270286</v>
      </c>
      <c r="I2" s="4" t="str">
        <f>VLOOKUP(A2,HOP!A:T,20,0)</f>
        <v>直连</v>
      </c>
    </row>
    <row r="3" s="4" customFormat="1" spans="1:9">
      <c r="A3" s="4">
        <v>16468300542</v>
      </c>
      <c r="B3" s="5">
        <v>44534</v>
      </c>
      <c r="C3" s="5">
        <v>44536</v>
      </c>
      <c r="D3" s="4">
        <v>152</v>
      </c>
      <c r="E3" s="4" t="str">
        <f>VLOOKUP(A3,HOP!A:L,12,0)</f>
        <v>152.00</v>
      </c>
      <c r="F3" s="4" t="str">
        <f>VLOOKUP(A3,HOP!A:C,3,0)</f>
        <v>2272783</v>
      </c>
      <c r="G3" s="4">
        <f t="shared" ref="G3:G39" si="0">D3-E3</f>
        <v>0</v>
      </c>
      <c r="H3" s="4" t="str">
        <f t="shared" ref="H3:H39" si="1">$H$1&amp;F3</f>
        <v>，2272783</v>
      </c>
      <c r="I3" s="4" t="str">
        <f>VLOOKUP(A3,HOP!A:T,20,0)</f>
        <v>直连</v>
      </c>
    </row>
    <row r="4" s="4" customFormat="1" spans="1:9">
      <c r="A4" s="4">
        <v>16657107851</v>
      </c>
      <c r="B4" s="5">
        <v>44540</v>
      </c>
      <c r="C4" s="5">
        <v>44542</v>
      </c>
      <c r="D4" s="4">
        <v>620</v>
      </c>
      <c r="E4" s="4" t="str">
        <f>VLOOKUP(A4,HOP!A:L,12,0)</f>
        <v>620.00</v>
      </c>
      <c r="F4" s="4" t="str">
        <f>VLOOKUP(A4,HOP!A:C,3,0)</f>
        <v>2283024</v>
      </c>
      <c r="G4" s="4">
        <f t="shared" si="0"/>
        <v>0</v>
      </c>
      <c r="H4" s="4" t="str">
        <f t="shared" si="1"/>
        <v>，2283024</v>
      </c>
      <c r="I4" s="4" t="str">
        <f>VLOOKUP(A4,HOP!A:T,20,0)</f>
        <v>直连</v>
      </c>
    </row>
    <row r="5" s="4" customFormat="1" spans="1:9">
      <c r="A5" s="4">
        <v>16678259936</v>
      </c>
      <c r="B5" s="5">
        <v>44533</v>
      </c>
      <c r="C5" s="5">
        <v>44538</v>
      </c>
      <c r="D5" s="4">
        <v>675</v>
      </c>
      <c r="E5" s="4" t="str">
        <f>VLOOKUP(A5,HOP!A:L,12,0)</f>
        <v>675.00</v>
      </c>
      <c r="F5" s="4" t="str">
        <f>VLOOKUP(A5,HOP!A:C,3,0)</f>
        <v>2284068</v>
      </c>
      <c r="G5" s="4">
        <f t="shared" si="0"/>
        <v>0</v>
      </c>
      <c r="H5" s="4" t="str">
        <f t="shared" si="1"/>
        <v>，2284068</v>
      </c>
      <c r="I5" s="4" t="str">
        <f>VLOOKUP(A5,HOP!A:T,20,0)</f>
        <v>直连</v>
      </c>
    </row>
    <row r="6" s="4" customFormat="1" hidden="1" spans="1:9">
      <c r="A6" s="4">
        <v>16754140918</v>
      </c>
      <c r="B6" s="5">
        <v>44540</v>
      </c>
      <c r="C6" s="5">
        <v>44542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16785309862</v>
      </c>
      <c r="B7" s="5">
        <v>44540</v>
      </c>
      <c r="C7" s="5">
        <v>44542</v>
      </c>
      <c r="D7" s="4">
        <v>168</v>
      </c>
      <c r="E7" s="4" t="str">
        <f>VLOOKUP(A7,HOP!A:L,12,0)</f>
        <v>168.00</v>
      </c>
      <c r="F7" s="4" t="str">
        <f>VLOOKUP(A7,HOP!A:C,3,0)</f>
        <v>2298456</v>
      </c>
      <c r="G7" s="4">
        <f t="shared" si="0"/>
        <v>0</v>
      </c>
      <c r="H7" s="4" t="str">
        <f t="shared" si="1"/>
        <v>，2298456</v>
      </c>
      <c r="I7" s="4" t="str">
        <f>VLOOKUP(A7,HOP!A:T,20,0)</f>
        <v>直连</v>
      </c>
    </row>
    <row r="8" s="4" customFormat="1" spans="1:9">
      <c r="A8" s="4">
        <v>16809082242</v>
      </c>
      <c r="B8" s="5">
        <v>44537</v>
      </c>
      <c r="C8" s="5">
        <v>44539</v>
      </c>
      <c r="D8" s="4">
        <v>371</v>
      </c>
      <c r="E8" s="4" t="str">
        <f>VLOOKUP(A8,HOP!A:L,12,0)</f>
        <v>371.00</v>
      </c>
      <c r="F8" s="4" t="str">
        <f>VLOOKUP(A8,HOP!A:C,3,0)</f>
        <v>2301184</v>
      </c>
      <c r="G8" s="4">
        <f t="shared" si="0"/>
        <v>0</v>
      </c>
      <c r="H8" s="4" t="str">
        <f t="shared" si="1"/>
        <v>，2301184</v>
      </c>
      <c r="I8" s="4" t="str">
        <f>VLOOKUP(A8,HOP!A:T,20,0)</f>
        <v>直连</v>
      </c>
    </row>
    <row r="9" s="4" customFormat="1" spans="1:9">
      <c r="A9" s="4">
        <v>16811588997</v>
      </c>
      <c r="B9" s="5">
        <v>44531</v>
      </c>
      <c r="C9" s="5">
        <v>44538</v>
      </c>
      <c r="D9" s="4">
        <v>301</v>
      </c>
      <c r="E9" s="4" t="str">
        <f>VLOOKUP(A9,HOP!A:L,12,0)</f>
        <v>301.00</v>
      </c>
      <c r="F9" s="4" t="str">
        <f>VLOOKUP(A9,HOP!A:C,3,0)</f>
        <v>2301976</v>
      </c>
      <c r="G9" s="4">
        <f t="shared" si="0"/>
        <v>0</v>
      </c>
      <c r="H9" s="4" t="str">
        <f t="shared" si="1"/>
        <v>，2301976</v>
      </c>
      <c r="I9" s="4" t="str">
        <f>VLOOKUP(A9,HOP!A:T,20,0)</f>
        <v>直连</v>
      </c>
    </row>
    <row r="10" s="4" customFormat="1" spans="1:9">
      <c r="A10" s="4">
        <v>16839185956</v>
      </c>
      <c r="B10" s="5">
        <v>44540</v>
      </c>
      <c r="C10" s="5">
        <v>44542</v>
      </c>
      <c r="D10" s="4">
        <v>104</v>
      </c>
      <c r="E10" s="4" t="str">
        <f>VLOOKUP(A10,HOP!A:L,12,0)</f>
        <v>104.00</v>
      </c>
      <c r="F10" s="4" t="str">
        <f>VLOOKUP(A10,HOP!A:C,3,0)</f>
        <v>2306724</v>
      </c>
      <c r="G10" s="4">
        <f t="shared" si="0"/>
        <v>0</v>
      </c>
      <c r="H10" s="4" t="str">
        <f t="shared" si="1"/>
        <v>，2306724</v>
      </c>
      <c r="I10" s="4" t="str">
        <f>VLOOKUP(A10,HOP!A:T,20,0)</f>
        <v>直连</v>
      </c>
    </row>
    <row r="11" s="4" customFormat="1" spans="1:9">
      <c r="A11" s="4">
        <v>16839845991</v>
      </c>
      <c r="B11" s="5">
        <v>44534</v>
      </c>
      <c r="C11" s="5">
        <v>44536</v>
      </c>
      <c r="D11" s="4">
        <v>398</v>
      </c>
      <c r="E11" s="4" t="str">
        <f>VLOOKUP(A11,HOP!A:L,12,0)</f>
        <v>398.00</v>
      </c>
      <c r="F11" s="4" t="str">
        <f>VLOOKUP(A11,HOP!A:C,3,0)</f>
        <v>2306862</v>
      </c>
      <c r="G11" s="4">
        <f t="shared" si="0"/>
        <v>0</v>
      </c>
      <c r="H11" s="4" t="str">
        <f t="shared" si="1"/>
        <v>，2306862</v>
      </c>
      <c r="I11" s="4" t="str">
        <f>VLOOKUP(A11,HOP!A:T,20,0)</f>
        <v>直连</v>
      </c>
    </row>
    <row r="12" s="4" customFormat="1" spans="1:9">
      <c r="A12" s="4">
        <v>16881793146</v>
      </c>
      <c r="B12" s="5">
        <v>44540</v>
      </c>
      <c r="C12" s="5">
        <v>44542</v>
      </c>
      <c r="D12" s="4">
        <v>50</v>
      </c>
      <c r="E12" s="4" t="str">
        <f>VLOOKUP(A12,HOP!A:L,12,0)</f>
        <v>50.00</v>
      </c>
      <c r="F12" s="4" t="str">
        <f>VLOOKUP(A12,HOP!A:C,3,0)</f>
        <v>2317060</v>
      </c>
      <c r="G12" s="4">
        <f t="shared" si="0"/>
        <v>0</v>
      </c>
      <c r="H12" s="4" t="str">
        <f t="shared" si="1"/>
        <v>，2317060</v>
      </c>
      <c r="I12" s="4" t="str">
        <f>VLOOKUP(A12,HOP!A:T,20,0)</f>
        <v>直连</v>
      </c>
    </row>
    <row r="13" s="4" customFormat="1" spans="1:9">
      <c r="A13" s="4">
        <v>16886578645</v>
      </c>
      <c r="B13" s="5">
        <v>44533</v>
      </c>
      <c r="C13" s="5">
        <v>44536</v>
      </c>
      <c r="D13" s="4">
        <v>251</v>
      </c>
      <c r="E13" s="4" t="str">
        <f>VLOOKUP(A13,HOP!A:L,12,0)</f>
        <v>251.00</v>
      </c>
      <c r="F13" s="4" t="str">
        <f>VLOOKUP(A13,HOP!A:C,3,0)</f>
        <v>2317831</v>
      </c>
      <c r="G13" s="4">
        <f t="shared" si="0"/>
        <v>0</v>
      </c>
      <c r="H13" s="4" t="str">
        <f t="shared" si="1"/>
        <v>，2317831</v>
      </c>
      <c r="I13" s="4" t="str">
        <f>VLOOKUP(A13,HOP!A:T,20,0)</f>
        <v>直连</v>
      </c>
    </row>
    <row r="14" s="4" customFormat="1" spans="1:9">
      <c r="A14" s="4">
        <v>16887533696</v>
      </c>
      <c r="B14" s="5">
        <v>44536</v>
      </c>
      <c r="C14" s="5">
        <v>44538</v>
      </c>
      <c r="D14" s="4">
        <v>186</v>
      </c>
      <c r="E14" s="4" t="str">
        <f>VLOOKUP(A14,HOP!A:L,12,0)</f>
        <v>186.00</v>
      </c>
      <c r="F14" s="4" t="str">
        <f>VLOOKUP(A14,HOP!A:C,3,0)</f>
        <v>2318161</v>
      </c>
      <c r="G14" s="4">
        <f t="shared" si="0"/>
        <v>0</v>
      </c>
      <c r="H14" s="4" t="str">
        <f t="shared" si="1"/>
        <v>，2318161</v>
      </c>
      <c r="I14" s="4" t="str">
        <f>VLOOKUP(A14,HOP!A:T,20,0)</f>
        <v>直连</v>
      </c>
    </row>
    <row r="15" s="4" customFormat="1" spans="1:9">
      <c r="A15" s="4">
        <v>16896671171</v>
      </c>
      <c r="B15" s="5">
        <v>44534</v>
      </c>
      <c r="C15" s="5">
        <v>44541</v>
      </c>
      <c r="D15" s="4">
        <v>538</v>
      </c>
      <c r="E15" s="4" t="str">
        <f>VLOOKUP(A15,HOP!A:L,12,0)</f>
        <v>538.00</v>
      </c>
      <c r="F15" s="4" t="str">
        <f>VLOOKUP(A15,HOP!A:C,3,0)</f>
        <v>2320592</v>
      </c>
      <c r="G15" s="4">
        <f t="shared" si="0"/>
        <v>0</v>
      </c>
      <c r="H15" s="4" t="str">
        <f t="shared" si="1"/>
        <v>，2320592</v>
      </c>
      <c r="I15" s="4" t="str">
        <f>VLOOKUP(A15,HOP!A:T,20,0)</f>
        <v>直连</v>
      </c>
    </row>
    <row r="16" s="4" customFormat="1" spans="1:9">
      <c r="A16" s="4">
        <v>16901680926</v>
      </c>
      <c r="B16" s="5">
        <v>44532</v>
      </c>
      <c r="C16" s="5">
        <v>44536</v>
      </c>
      <c r="D16" s="4">
        <v>260</v>
      </c>
      <c r="E16" s="4" t="str">
        <f>VLOOKUP(A16,HOP!A:L,12,0)</f>
        <v>260.00</v>
      </c>
      <c r="F16" s="4" t="str">
        <f>VLOOKUP(A16,HOP!A:C,3,0)</f>
        <v>2321869</v>
      </c>
      <c r="G16" s="4">
        <f t="shared" si="0"/>
        <v>0</v>
      </c>
      <c r="H16" s="4" t="str">
        <f t="shared" si="1"/>
        <v>，2321869</v>
      </c>
      <c r="I16" s="4" t="str">
        <f>VLOOKUP(A16,HOP!A:T,20,0)</f>
        <v>直连</v>
      </c>
    </row>
    <row r="17" s="4" customFormat="1" spans="1:9">
      <c r="A17" s="4">
        <v>16903800801</v>
      </c>
      <c r="B17" s="5">
        <v>44532</v>
      </c>
      <c r="C17" s="5">
        <v>44536</v>
      </c>
      <c r="D17" s="4">
        <v>202</v>
      </c>
      <c r="E17" s="4" t="str">
        <f>VLOOKUP(A17,HOP!A:L,12,0)</f>
        <v>202.00</v>
      </c>
      <c r="F17" s="4" t="str">
        <f>VLOOKUP(A17,HOP!A:C,3,0)</f>
        <v>2322775</v>
      </c>
      <c r="G17" s="4">
        <f t="shared" si="0"/>
        <v>0</v>
      </c>
      <c r="H17" s="4" t="str">
        <f t="shared" si="1"/>
        <v>，2322775</v>
      </c>
      <c r="I17" s="4" t="str">
        <f>VLOOKUP(A17,HOP!A:T,20,0)</f>
        <v>直连</v>
      </c>
    </row>
    <row r="18" s="4" customFormat="1" spans="1:9">
      <c r="A18" s="4">
        <v>16905283744</v>
      </c>
      <c r="B18" s="5">
        <v>44535</v>
      </c>
      <c r="C18" s="5">
        <v>44539</v>
      </c>
      <c r="D18" s="4">
        <v>611</v>
      </c>
      <c r="E18" s="4" t="str">
        <f>VLOOKUP(A18,HOP!A:L,12,0)</f>
        <v>611.00</v>
      </c>
      <c r="F18" s="4" t="str">
        <f>VLOOKUP(A18,HOP!A:C,3,0)</f>
        <v>2323506</v>
      </c>
      <c r="G18" s="4">
        <f t="shared" si="0"/>
        <v>0</v>
      </c>
      <c r="H18" s="4" t="str">
        <f t="shared" si="1"/>
        <v>，2323506</v>
      </c>
      <c r="I18" s="4" t="str">
        <f>VLOOKUP(A18,HOP!A:T,20,0)</f>
        <v>直连</v>
      </c>
    </row>
    <row r="19" s="4" customFormat="1" spans="1:9">
      <c r="A19" s="4">
        <v>16910878644</v>
      </c>
      <c r="B19" s="5">
        <v>44534</v>
      </c>
      <c r="C19" s="5">
        <v>44539</v>
      </c>
      <c r="D19" s="4">
        <v>311</v>
      </c>
      <c r="E19" s="4" t="str">
        <f>VLOOKUP(A19,HOP!A:L,12,0)</f>
        <v>311.00</v>
      </c>
      <c r="F19" s="4" t="str">
        <f>VLOOKUP(A19,HOP!A:C,3,0)</f>
        <v>2325009</v>
      </c>
      <c r="G19" s="4">
        <f t="shared" si="0"/>
        <v>0</v>
      </c>
      <c r="H19" s="4" t="str">
        <f t="shared" si="1"/>
        <v>，2325009</v>
      </c>
      <c r="I19" s="4" t="str">
        <f>VLOOKUP(A19,HOP!A:T,20,0)</f>
        <v>直连</v>
      </c>
    </row>
    <row r="20" s="4" customFormat="1" spans="1:9">
      <c r="A20" s="4">
        <v>16911184729</v>
      </c>
      <c r="B20" s="5">
        <v>44534</v>
      </c>
      <c r="C20" s="5">
        <v>44536</v>
      </c>
      <c r="D20" s="4">
        <v>308</v>
      </c>
      <c r="E20" s="4" t="str">
        <f>VLOOKUP(A20,HOP!A:L,12,0)</f>
        <v>308.00</v>
      </c>
      <c r="F20" s="4" t="str">
        <f>VLOOKUP(A20,HOP!A:C,3,0)</f>
        <v>2325121</v>
      </c>
      <c r="G20" s="4">
        <f t="shared" si="0"/>
        <v>0</v>
      </c>
      <c r="H20" s="4" t="str">
        <f t="shared" si="1"/>
        <v>，2325121</v>
      </c>
      <c r="I20" s="4" t="str">
        <f>VLOOKUP(A20,HOP!A:T,20,0)</f>
        <v>直连</v>
      </c>
    </row>
    <row r="21" s="4" customFormat="1" spans="1:9">
      <c r="A21" s="4">
        <v>16912137131</v>
      </c>
      <c r="B21" s="5">
        <v>44535</v>
      </c>
      <c r="C21" s="5">
        <v>44542</v>
      </c>
      <c r="D21" s="4">
        <v>2638</v>
      </c>
      <c r="E21" s="4" t="str">
        <f>VLOOKUP(A21,HOP!A:L,12,0)</f>
        <v>2638.02</v>
      </c>
      <c r="F21" s="4" t="str">
        <f>VLOOKUP(A21,HOP!A:C,3,0)</f>
        <v>2325492</v>
      </c>
      <c r="G21" s="4">
        <f t="shared" si="0"/>
        <v>-0.0199999999999818</v>
      </c>
      <c r="H21" s="4" t="str">
        <f t="shared" si="1"/>
        <v>，2325492</v>
      </c>
      <c r="I21" s="4" t="str">
        <f>VLOOKUP(A21,HOP!A:T,20,0)</f>
        <v>直连</v>
      </c>
    </row>
    <row r="22" s="4" customFormat="1" spans="1:9">
      <c r="A22" s="4">
        <v>16915791722</v>
      </c>
      <c r="B22" s="5">
        <v>44534</v>
      </c>
      <c r="C22" s="5">
        <v>44537</v>
      </c>
      <c r="D22" s="4">
        <v>418</v>
      </c>
      <c r="E22" s="4" t="str">
        <f>VLOOKUP(A22,HOP!A:L,12,0)</f>
        <v>418.00</v>
      </c>
      <c r="F22" s="4" t="str">
        <f>VLOOKUP(A22,HOP!A:C,3,0)</f>
        <v>2326048</v>
      </c>
      <c r="G22" s="4">
        <f t="shared" si="0"/>
        <v>0</v>
      </c>
      <c r="H22" s="4" t="str">
        <f t="shared" si="1"/>
        <v>，2326048</v>
      </c>
      <c r="I22" s="4" t="str">
        <f>VLOOKUP(A22,HOP!A:T,20,0)</f>
        <v>直连</v>
      </c>
    </row>
    <row r="23" s="4" customFormat="1" spans="1:9">
      <c r="A23" s="4">
        <v>16916290024</v>
      </c>
      <c r="B23" s="5">
        <v>44534</v>
      </c>
      <c r="C23" s="5">
        <v>44537</v>
      </c>
      <c r="D23" s="4">
        <v>227</v>
      </c>
      <c r="E23" s="4" t="str">
        <f>VLOOKUP(A23,HOP!A:L,12,0)</f>
        <v>227.00</v>
      </c>
      <c r="F23" s="4" t="str">
        <f>VLOOKUP(A23,HOP!A:C,3,0)</f>
        <v>2326167</v>
      </c>
      <c r="G23" s="4">
        <f t="shared" si="0"/>
        <v>0</v>
      </c>
      <c r="H23" s="4" t="str">
        <f t="shared" si="1"/>
        <v>，2326167</v>
      </c>
      <c r="I23" s="4" t="str">
        <f>VLOOKUP(A23,HOP!A:T,20,0)</f>
        <v>直连</v>
      </c>
    </row>
    <row r="24" s="4" customFormat="1" spans="1:9">
      <c r="A24" s="4">
        <v>16916302531</v>
      </c>
      <c r="B24" s="5">
        <v>44535</v>
      </c>
      <c r="C24" s="5">
        <v>44537</v>
      </c>
      <c r="D24" s="4">
        <v>222</v>
      </c>
      <c r="E24" s="4" t="str">
        <f>VLOOKUP(A24,HOP!A:L,12,0)</f>
        <v>222.00</v>
      </c>
      <c r="F24" s="4" t="str">
        <f>VLOOKUP(A24,HOP!A:C,3,0)</f>
        <v>2326172</v>
      </c>
      <c r="G24" s="4">
        <f t="shared" si="0"/>
        <v>0</v>
      </c>
      <c r="H24" s="4" t="str">
        <f t="shared" si="1"/>
        <v>，2326172</v>
      </c>
      <c r="I24" s="4" t="str">
        <f>VLOOKUP(A24,HOP!A:T,20,0)</f>
        <v>直连</v>
      </c>
    </row>
    <row r="25" s="4" customFormat="1" spans="1:9">
      <c r="A25" s="4">
        <v>16927662299</v>
      </c>
      <c r="B25" s="5">
        <v>44538</v>
      </c>
      <c r="C25" s="5">
        <v>44540</v>
      </c>
      <c r="D25" s="4">
        <v>102</v>
      </c>
      <c r="E25" s="4" t="str">
        <f>VLOOKUP(A25,HOP!A:L,12,0)</f>
        <v>102.00</v>
      </c>
      <c r="F25" s="4" t="str">
        <f>VLOOKUP(A25,HOP!A:C,3,0)</f>
        <v>2328269</v>
      </c>
      <c r="G25" s="4">
        <f t="shared" si="0"/>
        <v>0</v>
      </c>
      <c r="H25" s="4" t="str">
        <f t="shared" si="1"/>
        <v>，2328269</v>
      </c>
      <c r="I25" s="4" t="str">
        <f>VLOOKUP(A25,HOP!A:T,20,0)</f>
        <v>直连</v>
      </c>
    </row>
    <row r="26" s="4" customFormat="1" spans="1:9">
      <c r="A26" s="4">
        <v>16927743224</v>
      </c>
      <c r="B26" s="5">
        <v>44538</v>
      </c>
      <c r="C26" s="5">
        <v>44540</v>
      </c>
      <c r="D26" s="4">
        <v>124</v>
      </c>
      <c r="E26" s="4" t="str">
        <f>VLOOKUP(A26,HOP!A:L,12,0)</f>
        <v>124.00</v>
      </c>
      <c r="F26" s="4" t="str">
        <f>VLOOKUP(A26,HOP!A:C,3,0)</f>
        <v>2328314</v>
      </c>
      <c r="G26" s="4">
        <f t="shared" si="0"/>
        <v>0</v>
      </c>
      <c r="H26" s="4" t="str">
        <f t="shared" si="1"/>
        <v>，2328314</v>
      </c>
      <c r="I26" s="4" t="str">
        <f>VLOOKUP(A26,HOP!A:T,20,0)</f>
        <v>直连</v>
      </c>
    </row>
    <row r="27" s="4" customFormat="1" hidden="1" spans="1:9">
      <c r="A27" s="4">
        <v>16928453550</v>
      </c>
      <c r="B27" s="5">
        <v>44539</v>
      </c>
      <c r="C27" s="5">
        <v>44541</v>
      </c>
      <c r="D27" s="4">
        <v>0</v>
      </c>
      <c r="E27" s="4" t="str">
        <f>VLOOKUP(A27,HOP!A:L,12,0)</f>
        <v>0.00</v>
      </c>
      <c r="F27" s="4" t="str">
        <f>VLOOKUP(A27,HOP!A:C,3,0)</f>
        <v>2328588</v>
      </c>
      <c r="G27" s="4">
        <f t="shared" si="0"/>
        <v>0</v>
      </c>
      <c r="H27" s="4" t="str">
        <f t="shared" si="1"/>
        <v>，2328588</v>
      </c>
      <c r="I27" s="4" t="str">
        <f>VLOOKUP(A27,HOP!A:T,20,0)</f>
        <v>直连</v>
      </c>
    </row>
    <row r="28" s="4" customFormat="1" spans="1:9">
      <c r="A28" s="4">
        <v>16929331261</v>
      </c>
      <c r="B28" s="5">
        <v>44539</v>
      </c>
      <c r="C28" s="5">
        <v>44541</v>
      </c>
      <c r="D28" s="4">
        <v>524</v>
      </c>
      <c r="E28" s="4" t="str">
        <f>VLOOKUP(A28,HOP!A:L,12,0)</f>
        <v>524.00</v>
      </c>
      <c r="F28" s="4" t="str">
        <f>VLOOKUP(A28,HOP!A:C,3,0)</f>
        <v>2328871</v>
      </c>
      <c r="G28" s="4">
        <f t="shared" si="0"/>
        <v>0</v>
      </c>
      <c r="H28" s="4" t="str">
        <f t="shared" si="1"/>
        <v>，2328871</v>
      </c>
      <c r="I28" s="4" t="str">
        <f>VLOOKUP(A28,HOP!A:T,20,0)</f>
        <v>直连</v>
      </c>
    </row>
    <row r="29" s="4" customFormat="1" spans="1:9">
      <c r="A29" s="4">
        <v>16932708128</v>
      </c>
      <c r="B29" s="5">
        <v>44540</v>
      </c>
      <c r="C29" s="5">
        <v>44542</v>
      </c>
      <c r="D29" s="4">
        <v>38</v>
      </c>
      <c r="E29" s="4" t="str">
        <f>VLOOKUP(A29,HOP!A:L,12,0)</f>
        <v>38.00</v>
      </c>
      <c r="F29" s="4" t="str">
        <f>VLOOKUP(A29,HOP!A:C,3,0)</f>
        <v>2329507</v>
      </c>
      <c r="G29" s="4">
        <f t="shared" si="0"/>
        <v>0</v>
      </c>
      <c r="H29" s="4" t="str">
        <f t="shared" si="1"/>
        <v>，2329507</v>
      </c>
      <c r="I29" s="4" t="str">
        <f>VLOOKUP(A29,HOP!A:T,20,0)</f>
        <v>直连</v>
      </c>
    </row>
    <row r="30" s="4" customFormat="1" spans="1:9">
      <c r="A30" s="4">
        <v>16941354754</v>
      </c>
      <c r="B30" s="5">
        <v>44538</v>
      </c>
      <c r="C30" s="5">
        <v>44542</v>
      </c>
      <c r="D30" s="4">
        <v>164</v>
      </c>
      <c r="E30" s="4" t="str">
        <f>VLOOKUP(A30,HOP!A:L,12,0)</f>
        <v>164.00</v>
      </c>
      <c r="F30" s="4" t="str">
        <f>VLOOKUP(A30,HOP!A:C,3,0)</f>
        <v>2331006</v>
      </c>
      <c r="G30" s="4">
        <f t="shared" si="0"/>
        <v>0</v>
      </c>
      <c r="H30" s="4" t="str">
        <f t="shared" si="1"/>
        <v>，2331006</v>
      </c>
      <c r="I30" s="4" t="str">
        <f>VLOOKUP(A30,HOP!A:T,20,0)</f>
        <v>直连</v>
      </c>
    </row>
    <row r="31" s="4" customFormat="1" spans="1:9">
      <c r="A31" s="4">
        <v>16945382731</v>
      </c>
      <c r="B31" s="5">
        <v>44540</v>
      </c>
      <c r="C31" s="5">
        <v>44542</v>
      </c>
      <c r="D31" s="4">
        <v>278</v>
      </c>
      <c r="E31" s="4" t="str">
        <f>VLOOKUP(A31,HOP!A:L,12,0)</f>
        <v>278.00</v>
      </c>
      <c r="F31" s="4" t="str">
        <f>VLOOKUP(A31,HOP!A:C,3,0)</f>
        <v>2331933</v>
      </c>
      <c r="G31" s="4">
        <f t="shared" si="0"/>
        <v>0</v>
      </c>
      <c r="H31" s="4" t="str">
        <f t="shared" si="1"/>
        <v>，2331933</v>
      </c>
      <c r="I31" s="4" t="str">
        <f>VLOOKUP(A31,HOP!A:T,20,0)</f>
        <v>直连</v>
      </c>
    </row>
    <row r="32" s="4" customFormat="1" spans="1:9">
      <c r="A32" s="4">
        <v>16945997319</v>
      </c>
      <c r="B32" s="5">
        <v>44538</v>
      </c>
      <c r="C32" s="5">
        <v>44540</v>
      </c>
      <c r="D32" s="4">
        <v>531</v>
      </c>
      <c r="E32" s="4" t="str">
        <f>VLOOKUP(A32,HOP!A:L,12,0)</f>
        <v>531.00</v>
      </c>
      <c r="F32" s="4" t="str">
        <f>VLOOKUP(A32,HOP!A:C,3,0)</f>
        <v>2332066</v>
      </c>
      <c r="G32" s="4">
        <f t="shared" si="0"/>
        <v>0</v>
      </c>
      <c r="H32" s="4" t="str">
        <f t="shared" si="1"/>
        <v>，2332066</v>
      </c>
      <c r="I32" s="4" t="str">
        <f>VLOOKUP(A32,HOP!A:T,20,0)</f>
        <v>直连</v>
      </c>
    </row>
    <row r="33" s="4" customFormat="1" spans="1:9">
      <c r="A33" s="4">
        <v>16946685047</v>
      </c>
      <c r="B33" s="5">
        <v>44540</v>
      </c>
      <c r="C33" s="5">
        <v>44542</v>
      </c>
      <c r="D33" s="4">
        <v>212</v>
      </c>
      <c r="E33" s="4" t="str">
        <f>VLOOKUP(A33,HOP!A:L,12,0)</f>
        <v>212.00</v>
      </c>
      <c r="F33" s="4" t="str">
        <f>VLOOKUP(A33,HOP!A:C,3,0)</f>
        <v>2332290</v>
      </c>
      <c r="G33" s="4">
        <f t="shared" si="0"/>
        <v>0</v>
      </c>
      <c r="H33" s="4" t="str">
        <f t="shared" si="1"/>
        <v>，2332290</v>
      </c>
      <c r="I33" s="4" t="str">
        <f>VLOOKUP(A33,HOP!A:T,20,0)</f>
        <v>直连</v>
      </c>
    </row>
    <row r="34" s="4" customFormat="1" spans="1:9">
      <c r="A34" s="4">
        <v>16946752741</v>
      </c>
      <c r="B34" s="5">
        <v>44540</v>
      </c>
      <c r="C34" s="5">
        <v>44542</v>
      </c>
      <c r="D34" s="4">
        <v>196</v>
      </c>
      <c r="E34" s="4" t="str">
        <f>VLOOKUP(A34,HOP!A:L,12,0)</f>
        <v>196.00</v>
      </c>
      <c r="F34" s="4" t="str">
        <f>VLOOKUP(A34,HOP!A:C,3,0)</f>
        <v>2332324</v>
      </c>
      <c r="G34" s="4">
        <f t="shared" si="0"/>
        <v>0</v>
      </c>
      <c r="H34" s="4" t="str">
        <f t="shared" si="1"/>
        <v>，2332324</v>
      </c>
      <c r="I34" s="4" t="str">
        <f>VLOOKUP(A34,HOP!A:T,20,0)</f>
        <v>直连</v>
      </c>
    </row>
    <row r="35" s="4" customFormat="1" spans="1:9">
      <c r="A35" s="4">
        <v>16960878874</v>
      </c>
      <c r="B35" s="5">
        <v>44541</v>
      </c>
      <c r="C35" s="5">
        <v>44542</v>
      </c>
      <c r="D35" s="4">
        <v>18</v>
      </c>
      <c r="E35" s="4" t="str">
        <f>VLOOKUP(A35,HOP!A:L,12,0)</f>
        <v>18.00</v>
      </c>
      <c r="F35" s="4" t="str">
        <f>VLOOKUP(A35,HOP!A:C,3,0)</f>
        <v>2335382</v>
      </c>
      <c r="G35" s="4">
        <f t="shared" si="0"/>
        <v>0</v>
      </c>
      <c r="H35" s="4" t="str">
        <f t="shared" si="1"/>
        <v>，2335382</v>
      </c>
      <c r="I35" s="4" t="str">
        <f>VLOOKUP(A35,HOP!A:T,20,0)</f>
        <v>直连</v>
      </c>
    </row>
    <row r="36" s="4" customFormat="1" hidden="1" spans="1:9">
      <c r="A36" s="4">
        <v>16961006018</v>
      </c>
      <c r="B36" s="5">
        <v>44541</v>
      </c>
      <c r="C36" s="5">
        <v>44542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VLOOKUP(A36,HOP!A:T,20,0)</f>
        <v>#N/A</v>
      </c>
    </row>
    <row r="37" s="4" customFormat="1" spans="1:9">
      <c r="A37" s="4">
        <v>16962730508</v>
      </c>
      <c r="B37" s="5">
        <v>44541</v>
      </c>
      <c r="C37" s="5">
        <v>44542</v>
      </c>
      <c r="D37" s="4">
        <v>77</v>
      </c>
      <c r="E37" s="4" t="str">
        <f>VLOOKUP(A37,HOP!A:L,12,0)</f>
        <v>77.00</v>
      </c>
      <c r="F37" s="4" t="str">
        <f>VLOOKUP(A37,HOP!A:C,3,0)</f>
        <v>2335516</v>
      </c>
      <c r="G37" s="4">
        <f t="shared" si="0"/>
        <v>0</v>
      </c>
      <c r="H37" s="4" t="str">
        <f t="shared" si="1"/>
        <v>，2335516</v>
      </c>
      <c r="I37" s="4" t="str">
        <f>VLOOKUP(A37,HOP!A:T,20,0)</f>
        <v>直连</v>
      </c>
    </row>
    <row r="38" s="4" customFormat="1" spans="1:9">
      <c r="A38" s="4">
        <v>16965907572</v>
      </c>
      <c r="B38" s="5">
        <v>44541</v>
      </c>
      <c r="C38" s="5">
        <v>44542</v>
      </c>
      <c r="D38" s="4">
        <v>56</v>
      </c>
      <c r="E38" s="4" t="str">
        <f>VLOOKUP(A38,HOP!A:L,12,0)</f>
        <v>56.00</v>
      </c>
      <c r="F38" s="4" t="str">
        <f>VLOOKUP(A38,HOP!A:C,3,0)</f>
        <v>2336478</v>
      </c>
      <c r="G38" s="4">
        <f t="shared" si="0"/>
        <v>0</v>
      </c>
      <c r="H38" s="4" t="str">
        <f t="shared" si="1"/>
        <v>，2336478</v>
      </c>
      <c r="I38" s="4" t="str">
        <f>VLOOKUP(A38,HOP!A:T,20,0)</f>
        <v>直连</v>
      </c>
    </row>
    <row r="39" s="4" customFormat="1" spans="1:9">
      <c r="A39" s="4">
        <v>16966376561</v>
      </c>
      <c r="B39" s="5">
        <v>44541</v>
      </c>
      <c r="C39" s="5">
        <v>44542</v>
      </c>
      <c r="D39" s="4">
        <v>29</v>
      </c>
      <c r="E39" s="4" t="str">
        <f>VLOOKUP(A39,HOP!A:L,12,0)</f>
        <v>29.00</v>
      </c>
      <c r="F39" s="4" t="str">
        <f>VLOOKUP(A39,HOP!A:C,3,0)</f>
        <v>2336726</v>
      </c>
      <c r="G39" s="4">
        <f t="shared" si="0"/>
        <v>0</v>
      </c>
      <c r="H39" s="4" t="str">
        <f t="shared" si="1"/>
        <v>，2336726</v>
      </c>
      <c r="I39" s="4" t="str">
        <f>VLOOKUP(A39,HOP!A:T,20,0)</f>
        <v>直连</v>
      </c>
    </row>
    <row r="41" spans="4:4">
      <c r="D41" s="4">
        <f>SUM(D2:D40)</f>
        <v>11691</v>
      </c>
    </row>
    <row r="46" spans="1:1">
      <c r="A46" s="4" t="s">
        <v>155</v>
      </c>
    </row>
    <row r="47" spans="1:1">
      <c r="A47" s="4" t="s">
        <v>156</v>
      </c>
    </row>
    <row r="48" spans="1:1">
      <c r="A48" s="4" t="s">
        <v>157</v>
      </c>
    </row>
  </sheetData>
  <autoFilter ref="A1:X39">
    <filterColumn colId="3">
      <filters>
        <filter val="50"/>
        <filter val="251"/>
        <filter val="311"/>
        <filter val="611"/>
        <filter val="152"/>
        <filter val="212"/>
        <filter val="56"/>
        <filter val="196"/>
        <filter val="18"/>
        <filter val="398"/>
        <filter val="418"/>
        <filter val="260"/>
        <filter val="620"/>
        <filter val="222"/>
        <filter val="124"/>
        <filter val="164"/>
        <filter val="524"/>
        <filter val="227"/>
        <filter val="168"/>
        <filter val="29"/>
        <filter val="331"/>
        <filter val="371"/>
        <filter val="531"/>
        <filter val="675"/>
        <filter val="77"/>
        <filter val="38"/>
        <filter val="278"/>
        <filter val="538"/>
        <filter val="2638"/>
        <filter val="301"/>
        <filter val="102"/>
        <filter val="202"/>
        <filter val="104"/>
        <filter val="186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158</v>
      </c>
      <c r="B1" s="2" t="s">
        <v>159</v>
      </c>
      <c r="C1" s="2" t="s">
        <v>160</v>
      </c>
      <c r="D1" s="2" t="s">
        <v>161</v>
      </c>
      <c r="E1" s="2" t="s">
        <v>13</v>
      </c>
      <c r="F1" s="2" t="s">
        <v>5</v>
      </c>
      <c r="G1" s="2" t="s">
        <v>6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</row>
    <row r="2" s="1" customFormat="1" spans="1:20">
      <c r="A2" s="3">
        <v>16966376561</v>
      </c>
      <c r="B2" s="1" t="s">
        <v>175</v>
      </c>
      <c r="C2" s="1" t="s">
        <v>176</v>
      </c>
      <c r="D2" s="1" t="s">
        <v>177</v>
      </c>
      <c r="E2" s="1" t="s">
        <v>178</v>
      </c>
      <c r="F2" s="1" t="s">
        <v>175</v>
      </c>
      <c r="G2" s="1" t="s">
        <v>179</v>
      </c>
      <c r="H2" s="1" t="s">
        <v>180</v>
      </c>
      <c r="I2" s="1" t="s">
        <v>181</v>
      </c>
      <c r="J2" s="1" t="s">
        <v>29</v>
      </c>
      <c r="K2" s="1" t="s">
        <v>182</v>
      </c>
      <c r="L2" s="1" t="s">
        <v>182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</row>
    <row r="3" s="1" customFormat="1" spans="1:20">
      <c r="A3" s="3">
        <v>16965907572</v>
      </c>
      <c r="B3" s="1" t="s">
        <v>175</v>
      </c>
      <c r="C3" s="1" t="s">
        <v>190</v>
      </c>
      <c r="D3" s="1" t="s">
        <v>191</v>
      </c>
      <c r="E3" s="1" t="s">
        <v>192</v>
      </c>
      <c r="F3" s="1" t="s">
        <v>175</v>
      </c>
      <c r="G3" s="1" t="s">
        <v>179</v>
      </c>
      <c r="H3" s="1" t="s">
        <v>180</v>
      </c>
      <c r="I3" s="1" t="s">
        <v>193</v>
      </c>
      <c r="J3" s="1" t="s">
        <v>29</v>
      </c>
      <c r="K3" s="1" t="s">
        <v>194</v>
      </c>
      <c r="L3" s="1" t="s">
        <v>194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195</v>
      </c>
      <c r="R3" s="1" t="s">
        <v>187</v>
      </c>
      <c r="S3" s="1" t="s">
        <v>188</v>
      </c>
      <c r="T3" s="1" t="s">
        <v>189</v>
      </c>
    </row>
    <row r="4" s="1" customFormat="1" spans="1:20">
      <c r="A4" s="3">
        <v>16962730508</v>
      </c>
      <c r="B4" s="1" t="s">
        <v>175</v>
      </c>
      <c r="C4" s="1" t="s">
        <v>196</v>
      </c>
      <c r="D4" s="1" t="s">
        <v>197</v>
      </c>
      <c r="E4" s="1" t="s">
        <v>198</v>
      </c>
      <c r="F4" s="1" t="s">
        <v>175</v>
      </c>
      <c r="G4" s="1" t="s">
        <v>179</v>
      </c>
      <c r="H4" s="1" t="s">
        <v>180</v>
      </c>
      <c r="I4" s="1" t="s">
        <v>199</v>
      </c>
      <c r="J4" s="1" t="s">
        <v>29</v>
      </c>
      <c r="K4" s="1" t="s">
        <v>200</v>
      </c>
      <c r="L4" s="1" t="s">
        <v>200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201</v>
      </c>
      <c r="R4" s="1" t="s">
        <v>187</v>
      </c>
      <c r="S4" s="1" t="s">
        <v>188</v>
      </c>
      <c r="T4" s="1" t="s">
        <v>189</v>
      </c>
    </row>
    <row r="5" s="1" customFormat="1" spans="1:20">
      <c r="A5" s="3">
        <v>16960878874</v>
      </c>
      <c r="B5" s="1" t="s">
        <v>175</v>
      </c>
      <c r="C5" s="1" t="s">
        <v>202</v>
      </c>
      <c r="D5" s="1" t="s">
        <v>203</v>
      </c>
      <c r="E5" s="1" t="s">
        <v>204</v>
      </c>
      <c r="F5" s="1" t="s">
        <v>175</v>
      </c>
      <c r="G5" s="1" t="s">
        <v>179</v>
      </c>
      <c r="H5" s="1" t="s">
        <v>180</v>
      </c>
      <c r="I5" s="1" t="s">
        <v>205</v>
      </c>
      <c r="J5" s="1" t="s">
        <v>29</v>
      </c>
      <c r="K5" s="1" t="s">
        <v>206</v>
      </c>
      <c r="L5" s="1" t="s">
        <v>206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207</v>
      </c>
      <c r="R5" s="1" t="s">
        <v>187</v>
      </c>
      <c r="S5" s="1" t="s">
        <v>188</v>
      </c>
      <c r="T5" s="1" t="s">
        <v>189</v>
      </c>
    </row>
    <row r="6" s="1" customFormat="1" spans="1:20">
      <c r="A6" s="3">
        <v>16946752741</v>
      </c>
      <c r="B6" s="1" t="s">
        <v>208</v>
      </c>
      <c r="C6" s="1" t="s">
        <v>209</v>
      </c>
      <c r="D6" s="1" t="s">
        <v>210</v>
      </c>
      <c r="E6" s="1" t="s">
        <v>211</v>
      </c>
      <c r="F6" s="1" t="s">
        <v>212</v>
      </c>
      <c r="G6" s="1" t="s">
        <v>179</v>
      </c>
      <c r="H6" s="1" t="s">
        <v>180</v>
      </c>
      <c r="I6" s="1" t="s">
        <v>213</v>
      </c>
      <c r="J6" s="1" t="s">
        <v>29</v>
      </c>
      <c r="K6" s="1" t="s">
        <v>214</v>
      </c>
      <c r="L6" s="1" t="s">
        <v>214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215</v>
      </c>
      <c r="R6" s="1" t="s">
        <v>187</v>
      </c>
      <c r="S6" s="1" t="s">
        <v>188</v>
      </c>
      <c r="T6" s="1" t="s">
        <v>189</v>
      </c>
    </row>
    <row r="7" s="1" customFormat="1" spans="1:20">
      <c r="A7" s="3">
        <v>16946685047</v>
      </c>
      <c r="B7" s="1" t="s">
        <v>208</v>
      </c>
      <c r="C7" s="1" t="s">
        <v>216</v>
      </c>
      <c r="D7" s="1" t="s">
        <v>217</v>
      </c>
      <c r="E7" s="1" t="s">
        <v>218</v>
      </c>
      <c r="F7" s="1" t="s">
        <v>212</v>
      </c>
      <c r="G7" s="1" t="s">
        <v>179</v>
      </c>
      <c r="H7" s="1" t="s">
        <v>180</v>
      </c>
      <c r="I7" s="1" t="s">
        <v>219</v>
      </c>
      <c r="J7" s="1" t="s">
        <v>29</v>
      </c>
      <c r="K7" s="1" t="s">
        <v>220</v>
      </c>
      <c r="L7" s="1" t="s">
        <v>220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221</v>
      </c>
      <c r="R7" s="1" t="s">
        <v>187</v>
      </c>
      <c r="S7" s="1" t="s">
        <v>188</v>
      </c>
      <c r="T7" s="1" t="s">
        <v>189</v>
      </c>
    </row>
    <row r="8" s="1" customFormat="1" spans="1:20">
      <c r="A8" s="3">
        <v>16945997319</v>
      </c>
      <c r="B8" s="1" t="s">
        <v>222</v>
      </c>
      <c r="C8" s="1" t="s">
        <v>223</v>
      </c>
      <c r="D8" s="1" t="s">
        <v>224</v>
      </c>
      <c r="E8" s="1" t="s">
        <v>225</v>
      </c>
      <c r="F8" s="1" t="s">
        <v>222</v>
      </c>
      <c r="G8" s="1" t="s">
        <v>212</v>
      </c>
      <c r="H8" s="1" t="s">
        <v>180</v>
      </c>
      <c r="I8" s="1" t="s">
        <v>226</v>
      </c>
      <c r="J8" s="1" t="s">
        <v>29</v>
      </c>
      <c r="K8" s="1" t="s">
        <v>227</v>
      </c>
      <c r="L8" s="1" t="s">
        <v>227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228</v>
      </c>
      <c r="R8" s="1" t="s">
        <v>187</v>
      </c>
      <c r="S8" s="1" t="s">
        <v>188</v>
      </c>
      <c r="T8" s="1" t="s">
        <v>189</v>
      </c>
    </row>
    <row r="9" s="1" customFormat="1" spans="1:20">
      <c r="A9" s="3">
        <v>16945382731</v>
      </c>
      <c r="B9" s="1" t="s">
        <v>222</v>
      </c>
      <c r="C9" s="1" t="s">
        <v>229</v>
      </c>
      <c r="D9" s="1" t="s">
        <v>230</v>
      </c>
      <c r="E9" s="1" t="s">
        <v>231</v>
      </c>
      <c r="F9" s="1" t="s">
        <v>212</v>
      </c>
      <c r="G9" s="1" t="s">
        <v>179</v>
      </c>
      <c r="H9" s="1" t="s">
        <v>180</v>
      </c>
      <c r="I9" s="1" t="s">
        <v>232</v>
      </c>
      <c r="J9" s="1" t="s">
        <v>29</v>
      </c>
      <c r="K9" s="1" t="s">
        <v>233</v>
      </c>
      <c r="L9" s="1" t="s">
        <v>233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234</v>
      </c>
      <c r="R9" s="1" t="s">
        <v>187</v>
      </c>
      <c r="S9" s="1" t="s">
        <v>188</v>
      </c>
      <c r="T9" s="1" t="s">
        <v>189</v>
      </c>
    </row>
    <row r="10" s="1" customFormat="1" spans="1:20">
      <c r="A10" s="3">
        <v>16941354754</v>
      </c>
      <c r="B10" s="1" t="s">
        <v>222</v>
      </c>
      <c r="C10" s="1" t="s">
        <v>235</v>
      </c>
      <c r="D10" s="1" t="s">
        <v>236</v>
      </c>
      <c r="E10" s="1" t="s">
        <v>237</v>
      </c>
      <c r="F10" s="1" t="s">
        <v>222</v>
      </c>
      <c r="G10" s="1" t="s">
        <v>179</v>
      </c>
      <c r="H10" s="1" t="s">
        <v>180</v>
      </c>
      <c r="I10" s="1" t="s">
        <v>238</v>
      </c>
      <c r="J10" s="1" t="s">
        <v>29</v>
      </c>
      <c r="K10" s="1" t="s">
        <v>239</v>
      </c>
      <c r="L10" s="1" t="s">
        <v>239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240</v>
      </c>
      <c r="R10" s="1" t="s">
        <v>187</v>
      </c>
      <c r="S10" s="1" t="s">
        <v>188</v>
      </c>
      <c r="T10" s="1" t="s">
        <v>189</v>
      </c>
    </row>
    <row r="11" s="1" customFormat="1" spans="1:20">
      <c r="A11" s="3">
        <v>16932708128</v>
      </c>
      <c r="B11" s="1" t="s">
        <v>241</v>
      </c>
      <c r="C11" s="1" t="s">
        <v>242</v>
      </c>
      <c r="D11" s="1" t="s">
        <v>243</v>
      </c>
      <c r="E11" s="1" t="s">
        <v>244</v>
      </c>
      <c r="F11" s="1" t="s">
        <v>212</v>
      </c>
      <c r="G11" s="1" t="s">
        <v>179</v>
      </c>
      <c r="H11" s="1" t="s">
        <v>180</v>
      </c>
      <c r="I11" s="1" t="s">
        <v>245</v>
      </c>
      <c r="J11" s="1" t="s">
        <v>29</v>
      </c>
      <c r="K11" s="1" t="s">
        <v>246</v>
      </c>
      <c r="L11" s="1" t="s">
        <v>246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247</v>
      </c>
      <c r="R11" s="1" t="s">
        <v>187</v>
      </c>
      <c r="S11" s="1" t="s">
        <v>188</v>
      </c>
      <c r="T11" s="1" t="s">
        <v>189</v>
      </c>
    </row>
    <row r="12" s="1" customFormat="1" spans="1:20">
      <c r="A12" s="3">
        <v>16929331261</v>
      </c>
      <c r="B12" s="1" t="s">
        <v>241</v>
      </c>
      <c r="C12" s="1" t="s">
        <v>248</v>
      </c>
      <c r="D12" s="1" t="s">
        <v>249</v>
      </c>
      <c r="E12" s="1" t="s">
        <v>250</v>
      </c>
      <c r="F12" s="1" t="s">
        <v>208</v>
      </c>
      <c r="G12" s="1" t="s">
        <v>175</v>
      </c>
      <c r="H12" s="1" t="s">
        <v>180</v>
      </c>
      <c r="I12" s="1" t="s">
        <v>251</v>
      </c>
      <c r="J12" s="1" t="s">
        <v>29</v>
      </c>
      <c r="K12" s="1" t="s">
        <v>252</v>
      </c>
      <c r="L12" s="1" t="s">
        <v>252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253</v>
      </c>
      <c r="R12" s="1" t="s">
        <v>187</v>
      </c>
      <c r="S12" s="1" t="s">
        <v>188</v>
      </c>
      <c r="T12" s="1" t="s">
        <v>189</v>
      </c>
    </row>
    <row r="13" s="1" customFormat="1" spans="1:20">
      <c r="A13" s="3">
        <v>16928453550</v>
      </c>
      <c r="B13" s="1" t="s">
        <v>241</v>
      </c>
      <c r="C13" s="1" t="s">
        <v>254</v>
      </c>
      <c r="D13" s="1" t="s">
        <v>255</v>
      </c>
      <c r="E13" s="1" t="s">
        <v>256</v>
      </c>
      <c r="F13" s="1" t="s">
        <v>208</v>
      </c>
      <c r="G13" s="1" t="s">
        <v>175</v>
      </c>
      <c r="H13" s="1" t="s">
        <v>180</v>
      </c>
      <c r="I13" s="1" t="s">
        <v>257</v>
      </c>
      <c r="J13" s="1" t="s">
        <v>29</v>
      </c>
      <c r="K13" s="1" t="s">
        <v>258</v>
      </c>
      <c r="L13" s="1" t="s">
        <v>184</v>
      </c>
      <c r="M13" s="1" t="s">
        <v>259</v>
      </c>
      <c r="N13" s="1" t="s">
        <v>260</v>
      </c>
      <c r="O13" s="1" t="s">
        <v>184</v>
      </c>
      <c r="P13" s="1" t="s">
        <v>185</v>
      </c>
      <c r="Q13" s="1" t="s">
        <v>261</v>
      </c>
      <c r="R13" s="1" t="s">
        <v>187</v>
      </c>
      <c r="S13" s="1" t="s">
        <v>188</v>
      </c>
      <c r="T13" s="1" t="s">
        <v>189</v>
      </c>
    </row>
    <row r="14" s="1" customFormat="1" spans="1:20">
      <c r="A14" s="3">
        <v>16927743224</v>
      </c>
      <c r="B14" s="1" t="s">
        <v>241</v>
      </c>
      <c r="C14" s="1" t="s">
        <v>262</v>
      </c>
      <c r="D14" s="1" t="s">
        <v>263</v>
      </c>
      <c r="E14" s="1" t="s">
        <v>115</v>
      </c>
      <c r="F14" s="1" t="s">
        <v>222</v>
      </c>
      <c r="G14" s="1" t="s">
        <v>212</v>
      </c>
      <c r="H14" s="1" t="s">
        <v>180</v>
      </c>
      <c r="I14" s="1" t="s">
        <v>264</v>
      </c>
      <c r="J14" s="1" t="s">
        <v>29</v>
      </c>
      <c r="K14" s="1" t="s">
        <v>265</v>
      </c>
      <c r="L14" s="1" t="s">
        <v>265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266</v>
      </c>
      <c r="R14" s="1" t="s">
        <v>187</v>
      </c>
      <c r="S14" s="1" t="s">
        <v>188</v>
      </c>
      <c r="T14" s="1" t="s">
        <v>189</v>
      </c>
    </row>
    <row r="15" s="1" customFormat="1" spans="1:20">
      <c r="A15" s="3">
        <v>16927662299</v>
      </c>
      <c r="B15" s="1" t="s">
        <v>241</v>
      </c>
      <c r="C15" s="1" t="s">
        <v>267</v>
      </c>
      <c r="D15" s="1" t="s">
        <v>268</v>
      </c>
      <c r="E15" s="1" t="s">
        <v>269</v>
      </c>
      <c r="F15" s="1" t="s">
        <v>222</v>
      </c>
      <c r="G15" s="1" t="s">
        <v>212</v>
      </c>
      <c r="H15" s="1" t="s">
        <v>180</v>
      </c>
      <c r="I15" s="1" t="s">
        <v>270</v>
      </c>
      <c r="J15" s="1" t="s">
        <v>29</v>
      </c>
      <c r="K15" s="1" t="s">
        <v>271</v>
      </c>
      <c r="L15" s="1" t="s">
        <v>271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272</v>
      </c>
      <c r="R15" s="1" t="s">
        <v>187</v>
      </c>
      <c r="S15" s="1" t="s">
        <v>188</v>
      </c>
      <c r="T15" s="1" t="s">
        <v>189</v>
      </c>
    </row>
    <row r="16" s="1" customFormat="1" spans="1:20">
      <c r="A16" s="3">
        <v>16916302531</v>
      </c>
      <c r="B16" s="1" t="s">
        <v>273</v>
      </c>
      <c r="C16" s="1" t="s">
        <v>274</v>
      </c>
      <c r="D16" s="1" t="s">
        <v>275</v>
      </c>
      <c r="E16" s="1" t="s">
        <v>276</v>
      </c>
      <c r="F16" s="1" t="s">
        <v>277</v>
      </c>
      <c r="G16" s="1" t="s">
        <v>278</v>
      </c>
      <c r="H16" s="1" t="s">
        <v>180</v>
      </c>
      <c r="I16" s="1" t="s">
        <v>279</v>
      </c>
      <c r="J16" s="1" t="s">
        <v>29</v>
      </c>
      <c r="K16" s="1" t="s">
        <v>280</v>
      </c>
      <c r="L16" s="1" t="s">
        <v>280</v>
      </c>
      <c r="M16" s="1" t="s">
        <v>183</v>
      </c>
      <c r="N16" s="1" t="s">
        <v>183</v>
      </c>
      <c r="O16" s="1" t="s">
        <v>184</v>
      </c>
      <c r="P16" s="1" t="s">
        <v>185</v>
      </c>
      <c r="Q16" s="1" t="s">
        <v>281</v>
      </c>
      <c r="R16" s="1" t="s">
        <v>187</v>
      </c>
      <c r="S16" s="1" t="s">
        <v>188</v>
      </c>
      <c r="T16" s="1" t="s">
        <v>189</v>
      </c>
    </row>
    <row r="17" s="1" customFormat="1" spans="1:20">
      <c r="A17" s="3">
        <v>16916290024</v>
      </c>
      <c r="B17" s="1" t="s">
        <v>273</v>
      </c>
      <c r="C17" s="1" t="s">
        <v>282</v>
      </c>
      <c r="D17" s="1" t="s">
        <v>283</v>
      </c>
      <c r="E17" s="1" t="s">
        <v>284</v>
      </c>
      <c r="F17" s="1" t="s">
        <v>273</v>
      </c>
      <c r="G17" s="1" t="s">
        <v>278</v>
      </c>
      <c r="H17" s="1" t="s">
        <v>180</v>
      </c>
      <c r="I17" s="1" t="s">
        <v>285</v>
      </c>
      <c r="J17" s="1" t="s">
        <v>29</v>
      </c>
      <c r="K17" s="1" t="s">
        <v>286</v>
      </c>
      <c r="L17" s="1" t="s">
        <v>286</v>
      </c>
      <c r="M17" s="1" t="s">
        <v>183</v>
      </c>
      <c r="N17" s="1" t="s">
        <v>183</v>
      </c>
      <c r="O17" s="1" t="s">
        <v>184</v>
      </c>
      <c r="P17" s="1" t="s">
        <v>185</v>
      </c>
      <c r="Q17" s="1" t="s">
        <v>287</v>
      </c>
      <c r="R17" s="1" t="s">
        <v>187</v>
      </c>
      <c r="S17" s="1" t="s">
        <v>188</v>
      </c>
      <c r="T17" s="1" t="s">
        <v>189</v>
      </c>
    </row>
    <row r="18" s="1" customFormat="1" spans="1:20">
      <c r="A18" s="3">
        <v>16915791722</v>
      </c>
      <c r="B18" s="1" t="s">
        <v>273</v>
      </c>
      <c r="C18" s="1" t="s">
        <v>288</v>
      </c>
      <c r="D18" s="1" t="s">
        <v>289</v>
      </c>
      <c r="E18" s="1" t="s">
        <v>290</v>
      </c>
      <c r="F18" s="1" t="s">
        <v>273</v>
      </c>
      <c r="G18" s="1" t="s">
        <v>278</v>
      </c>
      <c r="H18" s="1" t="s">
        <v>180</v>
      </c>
      <c r="I18" s="1" t="s">
        <v>291</v>
      </c>
      <c r="J18" s="1" t="s">
        <v>29</v>
      </c>
      <c r="K18" s="1" t="s">
        <v>292</v>
      </c>
      <c r="L18" s="1" t="s">
        <v>292</v>
      </c>
      <c r="M18" s="1" t="s">
        <v>183</v>
      </c>
      <c r="N18" s="1" t="s">
        <v>183</v>
      </c>
      <c r="O18" s="1" t="s">
        <v>184</v>
      </c>
      <c r="P18" s="1" t="s">
        <v>185</v>
      </c>
      <c r="Q18" s="1" t="s">
        <v>293</v>
      </c>
      <c r="R18" s="1" t="s">
        <v>187</v>
      </c>
      <c r="S18" s="1" t="s">
        <v>188</v>
      </c>
      <c r="T18" s="1" t="s">
        <v>189</v>
      </c>
    </row>
    <row r="19" s="1" customFormat="1" spans="1:20">
      <c r="A19" s="3">
        <v>16912137131</v>
      </c>
      <c r="B19" s="1" t="s">
        <v>294</v>
      </c>
      <c r="C19" s="1" t="s">
        <v>295</v>
      </c>
      <c r="D19" s="1" t="s">
        <v>296</v>
      </c>
      <c r="E19" s="1" t="s">
        <v>297</v>
      </c>
      <c r="F19" s="1" t="s">
        <v>277</v>
      </c>
      <c r="G19" s="1" t="s">
        <v>179</v>
      </c>
      <c r="H19" s="1" t="s">
        <v>180</v>
      </c>
      <c r="I19" s="1" t="s">
        <v>298</v>
      </c>
      <c r="J19" s="1" t="s">
        <v>29</v>
      </c>
      <c r="K19" s="1" t="s">
        <v>299</v>
      </c>
      <c r="L19" s="1" t="s">
        <v>299</v>
      </c>
      <c r="M19" s="1" t="s">
        <v>183</v>
      </c>
      <c r="N19" s="1" t="s">
        <v>183</v>
      </c>
      <c r="O19" s="1" t="s">
        <v>184</v>
      </c>
      <c r="P19" s="1" t="s">
        <v>185</v>
      </c>
      <c r="Q19" s="1" t="s">
        <v>300</v>
      </c>
      <c r="R19" s="1" t="s">
        <v>187</v>
      </c>
      <c r="S19" s="1" t="s">
        <v>188</v>
      </c>
      <c r="T19" s="1" t="s">
        <v>189</v>
      </c>
    </row>
    <row r="20" s="1" customFormat="1" spans="1:20">
      <c r="A20" s="3">
        <v>16911184729</v>
      </c>
      <c r="B20" s="1" t="s">
        <v>294</v>
      </c>
      <c r="C20" s="1" t="s">
        <v>301</v>
      </c>
      <c r="D20" s="1" t="s">
        <v>302</v>
      </c>
      <c r="E20" s="1" t="s">
        <v>303</v>
      </c>
      <c r="F20" s="1" t="s">
        <v>273</v>
      </c>
      <c r="G20" s="1" t="s">
        <v>241</v>
      </c>
      <c r="H20" s="1" t="s">
        <v>180</v>
      </c>
      <c r="I20" s="1" t="s">
        <v>304</v>
      </c>
      <c r="J20" s="1" t="s">
        <v>29</v>
      </c>
      <c r="K20" s="1" t="s">
        <v>305</v>
      </c>
      <c r="L20" s="1" t="s">
        <v>305</v>
      </c>
      <c r="M20" s="1" t="s">
        <v>183</v>
      </c>
      <c r="N20" s="1" t="s">
        <v>183</v>
      </c>
      <c r="O20" s="1" t="s">
        <v>184</v>
      </c>
      <c r="P20" s="1" t="s">
        <v>185</v>
      </c>
      <c r="Q20" s="1" t="s">
        <v>306</v>
      </c>
      <c r="R20" s="1" t="s">
        <v>187</v>
      </c>
      <c r="S20" s="1" t="s">
        <v>188</v>
      </c>
      <c r="T20" s="1" t="s">
        <v>189</v>
      </c>
    </row>
    <row r="21" s="1" customFormat="1" spans="1:20">
      <c r="A21" s="3">
        <v>16910878644</v>
      </c>
      <c r="B21" s="1" t="s">
        <v>294</v>
      </c>
      <c r="C21" s="1" t="s">
        <v>307</v>
      </c>
      <c r="D21" s="1" t="s">
        <v>308</v>
      </c>
      <c r="E21" s="1" t="s">
        <v>309</v>
      </c>
      <c r="F21" s="1" t="s">
        <v>273</v>
      </c>
      <c r="G21" s="1" t="s">
        <v>208</v>
      </c>
      <c r="H21" s="1" t="s">
        <v>180</v>
      </c>
      <c r="I21" s="1" t="s">
        <v>310</v>
      </c>
      <c r="J21" s="1" t="s">
        <v>29</v>
      </c>
      <c r="K21" s="1" t="s">
        <v>311</v>
      </c>
      <c r="L21" s="1" t="s">
        <v>311</v>
      </c>
      <c r="M21" s="1" t="s">
        <v>183</v>
      </c>
      <c r="N21" s="1" t="s">
        <v>183</v>
      </c>
      <c r="O21" s="1" t="s">
        <v>184</v>
      </c>
      <c r="P21" s="1" t="s">
        <v>185</v>
      </c>
      <c r="Q21" s="1" t="s">
        <v>312</v>
      </c>
      <c r="R21" s="1" t="s">
        <v>187</v>
      </c>
      <c r="S21" s="1" t="s">
        <v>188</v>
      </c>
      <c r="T21" s="1" t="s">
        <v>189</v>
      </c>
    </row>
    <row r="22" s="1" customFormat="1" spans="1:20">
      <c r="A22" s="3">
        <v>16905283744</v>
      </c>
      <c r="B22" s="1" t="s">
        <v>313</v>
      </c>
      <c r="C22" s="1" t="s">
        <v>314</v>
      </c>
      <c r="D22" s="1" t="s">
        <v>315</v>
      </c>
      <c r="E22" s="1" t="s">
        <v>316</v>
      </c>
      <c r="F22" s="1" t="s">
        <v>277</v>
      </c>
      <c r="G22" s="1" t="s">
        <v>208</v>
      </c>
      <c r="H22" s="1" t="s">
        <v>180</v>
      </c>
      <c r="I22" s="1" t="s">
        <v>317</v>
      </c>
      <c r="J22" s="1" t="s">
        <v>29</v>
      </c>
      <c r="K22" s="1" t="s">
        <v>318</v>
      </c>
      <c r="L22" s="1" t="s">
        <v>318</v>
      </c>
      <c r="M22" s="1" t="s">
        <v>183</v>
      </c>
      <c r="N22" s="1" t="s">
        <v>183</v>
      </c>
      <c r="O22" s="1" t="s">
        <v>184</v>
      </c>
      <c r="P22" s="1" t="s">
        <v>185</v>
      </c>
      <c r="Q22" s="1" t="s">
        <v>319</v>
      </c>
      <c r="R22" s="1" t="s">
        <v>187</v>
      </c>
      <c r="S22" s="1" t="s">
        <v>188</v>
      </c>
      <c r="T22" s="1" t="s">
        <v>189</v>
      </c>
    </row>
    <row r="23" s="1" customFormat="1" spans="1:20">
      <c r="A23" s="3">
        <v>16903800801</v>
      </c>
      <c r="B23" s="1" t="s">
        <v>313</v>
      </c>
      <c r="C23" s="1" t="s">
        <v>320</v>
      </c>
      <c r="D23" s="1" t="s">
        <v>321</v>
      </c>
      <c r="E23" s="1" t="s">
        <v>322</v>
      </c>
      <c r="F23" s="1" t="s">
        <v>313</v>
      </c>
      <c r="G23" s="1" t="s">
        <v>241</v>
      </c>
      <c r="H23" s="1" t="s">
        <v>180</v>
      </c>
      <c r="I23" s="1" t="s">
        <v>323</v>
      </c>
      <c r="J23" s="1" t="s">
        <v>29</v>
      </c>
      <c r="K23" s="1" t="s">
        <v>324</v>
      </c>
      <c r="L23" s="1" t="s">
        <v>324</v>
      </c>
      <c r="M23" s="1" t="s">
        <v>183</v>
      </c>
      <c r="N23" s="1" t="s">
        <v>183</v>
      </c>
      <c r="O23" s="1" t="s">
        <v>184</v>
      </c>
      <c r="P23" s="1" t="s">
        <v>185</v>
      </c>
      <c r="Q23" s="1" t="s">
        <v>325</v>
      </c>
      <c r="R23" s="1" t="s">
        <v>187</v>
      </c>
      <c r="S23" s="1" t="s">
        <v>188</v>
      </c>
      <c r="T23" s="1" t="s">
        <v>189</v>
      </c>
    </row>
    <row r="24" s="1" customFormat="1" spans="1:20">
      <c r="A24" s="3">
        <v>16901680926</v>
      </c>
      <c r="B24" s="1" t="s">
        <v>326</v>
      </c>
      <c r="C24" s="1" t="s">
        <v>327</v>
      </c>
      <c r="D24" s="1" t="s">
        <v>328</v>
      </c>
      <c r="E24" s="1" t="s">
        <v>329</v>
      </c>
      <c r="F24" s="1" t="s">
        <v>313</v>
      </c>
      <c r="G24" s="1" t="s">
        <v>241</v>
      </c>
      <c r="H24" s="1" t="s">
        <v>180</v>
      </c>
      <c r="I24" s="1" t="s">
        <v>330</v>
      </c>
      <c r="J24" s="1" t="s">
        <v>29</v>
      </c>
      <c r="K24" s="1" t="s">
        <v>331</v>
      </c>
      <c r="L24" s="1" t="s">
        <v>331</v>
      </c>
      <c r="M24" s="1" t="s">
        <v>183</v>
      </c>
      <c r="N24" s="1" t="s">
        <v>183</v>
      </c>
      <c r="O24" s="1" t="s">
        <v>184</v>
      </c>
      <c r="P24" s="1" t="s">
        <v>185</v>
      </c>
      <c r="Q24" s="1" t="s">
        <v>332</v>
      </c>
      <c r="R24" s="1" t="s">
        <v>187</v>
      </c>
      <c r="S24" s="1" t="s">
        <v>188</v>
      </c>
      <c r="T24" s="1" t="s">
        <v>189</v>
      </c>
    </row>
    <row r="25" s="1" customFormat="1" spans="1:20">
      <c r="A25" s="3">
        <v>16896671171</v>
      </c>
      <c r="B25" s="1" t="s">
        <v>326</v>
      </c>
      <c r="C25" s="1" t="s">
        <v>333</v>
      </c>
      <c r="D25" s="1" t="s">
        <v>334</v>
      </c>
      <c r="E25" s="1" t="s">
        <v>335</v>
      </c>
      <c r="F25" s="1" t="s">
        <v>273</v>
      </c>
      <c r="G25" s="1" t="s">
        <v>175</v>
      </c>
      <c r="H25" s="1" t="s">
        <v>180</v>
      </c>
      <c r="I25" s="1" t="s">
        <v>336</v>
      </c>
      <c r="J25" s="1" t="s">
        <v>29</v>
      </c>
      <c r="K25" s="1" t="s">
        <v>337</v>
      </c>
      <c r="L25" s="1" t="s">
        <v>337</v>
      </c>
      <c r="M25" s="1" t="s">
        <v>183</v>
      </c>
      <c r="N25" s="1" t="s">
        <v>183</v>
      </c>
      <c r="O25" s="1" t="s">
        <v>184</v>
      </c>
      <c r="P25" s="1" t="s">
        <v>185</v>
      </c>
      <c r="Q25" s="1" t="s">
        <v>338</v>
      </c>
      <c r="R25" s="1" t="s">
        <v>187</v>
      </c>
      <c r="S25" s="1" t="s">
        <v>188</v>
      </c>
      <c r="T25" s="1" t="s">
        <v>189</v>
      </c>
    </row>
    <row r="26" s="1" customFormat="1" spans="1:20">
      <c r="A26" s="3">
        <v>16887533696</v>
      </c>
      <c r="B26" s="1" t="s">
        <v>339</v>
      </c>
      <c r="C26" s="1" t="s">
        <v>340</v>
      </c>
      <c r="D26" s="1" t="s">
        <v>341</v>
      </c>
      <c r="E26" s="1" t="s">
        <v>342</v>
      </c>
      <c r="F26" s="1" t="s">
        <v>241</v>
      </c>
      <c r="G26" s="1" t="s">
        <v>222</v>
      </c>
      <c r="H26" s="1" t="s">
        <v>180</v>
      </c>
      <c r="I26" s="1" t="s">
        <v>343</v>
      </c>
      <c r="J26" s="1" t="s">
        <v>29</v>
      </c>
      <c r="K26" s="1" t="s">
        <v>344</v>
      </c>
      <c r="L26" s="1" t="s">
        <v>344</v>
      </c>
      <c r="M26" s="1" t="s">
        <v>183</v>
      </c>
      <c r="N26" s="1" t="s">
        <v>183</v>
      </c>
      <c r="O26" s="1" t="s">
        <v>184</v>
      </c>
      <c r="P26" s="1" t="s">
        <v>185</v>
      </c>
      <c r="Q26" s="1" t="s">
        <v>345</v>
      </c>
      <c r="R26" s="1" t="s">
        <v>187</v>
      </c>
      <c r="S26" s="1" t="s">
        <v>188</v>
      </c>
      <c r="T26" s="1" t="s">
        <v>189</v>
      </c>
    </row>
    <row r="27" s="1" customFormat="1" spans="1:20">
      <c r="A27" s="3">
        <v>16886578645</v>
      </c>
      <c r="B27" s="1" t="s">
        <v>339</v>
      </c>
      <c r="C27" s="1" t="s">
        <v>346</v>
      </c>
      <c r="D27" s="1" t="s">
        <v>347</v>
      </c>
      <c r="E27" s="1" t="s">
        <v>348</v>
      </c>
      <c r="F27" s="1" t="s">
        <v>294</v>
      </c>
      <c r="G27" s="1" t="s">
        <v>241</v>
      </c>
      <c r="H27" s="1" t="s">
        <v>180</v>
      </c>
      <c r="I27" s="1" t="s">
        <v>349</v>
      </c>
      <c r="J27" s="1" t="s">
        <v>29</v>
      </c>
      <c r="K27" s="1" t="s">
        <v>350</v>
      </c>
      <c r="L27" s="1" t="s">
        <v>350</v>
      </c>
      <c r="M27" s="1" t="s">
        <v>183</v>
      </c>
      <c r="N27" s="1" t="s">
        <v>183</v>
      </c>
      <c r="O27" s="1" t="s">
        <v>184</v>
      </c>
      <c r="P27" s="1" t="s">
        <v>185</v>
      </c>
      <c r="Q27" s="1" t="s">
        <v>351</v>
      </c>
      <c r="R27" s="1" t="s">
        <v>187</v>
      </c>
      <c r="S27" s="1" t="s">
        <v>188</v>
      </c>
      <c r="T27" s="1" t="s">
        <v>189</v>
      </c>
    </row>
    <row r="28" s="1" customFormat="1" spans="1:20">
      <c r="A28" s="3">
        <v>16881793146</v>
      </c>
      <c r="B28" s="1" t="s">
        <v>352</v>
      </c>
      <c r="C28" s="1" t="s">
        <v>353</v>
      </c>
      <c r="D28" s="1" t="s">
        <v>354</v>
      </c>
      <c r="E28" s="1" t="s">
        <v>355</v>
      </c>
      <c r="F28" s="1" t="s">
        <v>212</v>
      </c>
      <c r="G28" s="1" t="s">
        <v>179</v>
      </c>
      <c r="H28" s="1" t="s">
        <v>180</v>
      </c>
      <c r="I28" s="1" t="s">
        <v>356</v>
      </c>
      <c r="J28" s="1" t="s">
        <v>29</v>
      </c>
      <c r="K28" s="1" t="s">
        <v>357</v>
      </c>
      <c r="L28" s="1" t="s">
        <v>357</v>
      </c>
      <c r="M28" s="1" t="s">
        <v>183</v>
      </c>
      <c r="N28" s="1" t="s">
        <v>183</v>
      </c>
      <c r="O28" s="1" t="s">
        <v>184</v>
      </c>
      <c r="P28" s="1" t="s">
        <v>185</v>
      </c>
      <c r="Q28" s="1" t="s">
        <v>358</v>
      </c>
      <c r="R28" s="1" t="s">
        <v>187</v>
      </c>
      <c r="S28" s="1" t="s">
        <v>188</v>
      </c>
      <c r="T28" s="1" t="s">
        <v>189</v>
      </c>
    </row>
    <row r="29" s="1" customFormat="1" spans="1:20">
      <c r="A29" s="3">
        <v>16839845991</v>
      </c>
      <c r="B29" s="1" t="s">
        <v>359</v>
      </c>
      <c r="C29" s="1" t="s">
        <v>360</v>
      </c>
      <c r="D29" s="1" t="s">
        <v>361</v>
      </c>
      <c r="E29" s="1" t="s">
        <v>362</v>
      </c>
      <c r="F29" s="1" t="s">
        <v>273</v>
      </c>
      <c r="G29" s="1" t="s">
        <v>241</v>
      </c>
      <c r="H29" s="1" t="s">
        <v>180</v>
      </c>
      <c r="I29" s="1" t="s">
        <v>363</v>
      </c>
      <c r="J29" s="1" t="s">
        <v>29</v>
      </c>
      <c r="K29" s="1" t="s">
        <v>364</v>
      </c>
      <c r="L29" s="1" t="s">
        <v>364</v>
      </c>
      <c r="M29" s="1" t="s">
        <v>183</v>
      </c>
      <c r="N29" s="1" t="s">
        <v>183</v>
      </c>
      <c r="O29" s="1" t="s">
        <v>184</v>
      </c>
      <c r="P29" s="1" t="s">
        <v>185</v>
      </c>
      <c r="Q29" s="1" t="s">
        <v>365</v>
      </c>
      <c r="R29" s="1" t="s">
        <v>187</v>
      </c>
      <c r="S29" s="1" t="s">
        <v>188</v>
      </c>
      <c r="T29" s="1" t="s">
        <v>189</v>
      </c>
    </row>
    <row r="30" s="1" customFormat="1" spans="1:20">
      <c r="A30" s="3">
        <v>16839185956</v>
      </c>
      <c r="B30" s="1" t="s">
        <v>359</v>
      </c>
      <c r="C30" s="1" t="s">
        <v>366</v>
      </c>
      <c r="D30" s="1" t="s">
        <v>367</v>
      </c>
      <c r="E30" s="1" t="s">
        <v>368</v>
      </c>
      <c r="F30" s="1" t="s">
        <v>212</v>
      </c>
      <c r="G30" s="1" t="s">
        <v>179</v>
      </c>
      <c r="H30" s="1" t="s">
        <v>180</v>
      </c>
      <c r="I30" s="1" t="s">
        <v>369</v>
      </c>
      <c r="J30" s="1" t="s">
        <v>29</v>
      </c>
      <c r="K30" s="1" t="s">
        <v>370</v>
      </c>
      <c r="L30" s="1" t="s">
        <v>370</v>
      </c>
      <c r="M30" s="1" t="s">
        <v>183</v>
      </c>
      <c r="N30" s="1" t="s">
        <v>183</v>
      </c>
      <c r="O30" s="1" t="s">
        <v>184</v>
      </c>
      <c r="P30" s="1" t="s">
        <v>185</v>
      </c>
      <c r="Q30" s="1" t="s">
        <v>371</v>
      </c>
      <c r="R30" s="1" t="s">
        <v>187</v>
      </c>
      <c r="S30" s="1" t="s">
        <v>188</v>
      </c>
      <c r="T30" s="1" t="s">
        <v>189</v>
      </c>
    </row>
    <row r="31" s="1" customFormat="1" spans="1:20">
      <c r="A31" s="3">
        <v>16811588997</v>
      </c>
      <c r="B31" s="1" t="s">
        <v>372</v>
      </c>
      <c r="C31" s="1" t="s">
        <v>373</v>
      </c>
      <c r="D31" s="1" t="s">
        <v>374</v>
      </c>
      <c r="E31" s="1" t="s">
        <v>375</v>
      </c>
      <c r="F31" s="1" t="s">
        <v>326</v>
      </c>
      <c r="G31" s="1" t="s">
        <v>222</v>
      </c>
      <c r="H31" s="1" t="s">
        <v>180</v>
      </c>
      <c r="I31" s="1" t="s">
        <v>376</v>
      </c>
      <c r="J31" s="1" t="s">
        <v>29</v>
      </c>
      <c r="K31" s="1" t="s">
        <v>377</v>
      </c>
      <c r="L31" s="1" t="s">
        <v>377</v>
      </c>
      <c r="M31" s="1" t="s">
        <v>183</v>
      </c>
      <c r="N31" s="1" t="s">
        <v>183</v>
      </c>
      <c r="O31" s="1" t="s">
        <v>184</v>
      </c>
      <c r="P31" s="1" t="s">
        <v>185</v>
      </c>
      <c r="Q31" s="1" t="s">
        <v>378</v>
      </c>
      <c r="R31" s="1" t="s">
        <v>187</v>
      </c>
      <c r="S31" s="1" t="s">
        <v>188</v>
      </c>
      <c r="T31" s="1" t="s">
        <v>189</v>
      </c>
    </row>
    <row r="32" s="1" customFormat="1" spans="1:20">
      <c r="A32" s="3">
        <v>16809082242</v>
      </c>
      <c r="B32" s="1" t="s">
        <v>372</v>
      </c>
      <c r="C32" s="1" t="s">
        <v>379</v>
      </c>
      <c r="D32" s="1" t="s">
        <v>380</v>
      </c>
      <c r="E32" s="1" t="s">
        <v>381</v>
      </c>
      <c r="F32" s="1" t="s">
        <v>278</v>
      </c>
      <c r="G32" s="1" t="s">
        <v>208</v>
      </c>
      <c r="H32" s="1" t="s">
        <v>180</v>
      </c>
      <c r="I32" s="1" t="s">
        <v>382</v>
      </c>
      <c r="J32" s="1" t="s">
        <v>29</v>
      </c>
      <c r="K32" s="1" t="s">
        <v>383</v>
      </c>
      <c r="L32" s="1" t="s">
        <v>383</v>
      </c>
      <c r="M32" s="1" t="s">
        <v>183</v>
      </c>
      <c r="N32" s="1" t="s">
        <v>183</v>
      </c>
      <c r="O32" s="1" t="s">
        <v>184</v>
      </c>
      <c r="P32" s="1" t="s">
        <v>185</v>
      </c>
      <c r="Q32" s="1" t="s">
        <v>384</v>
      </c>
      <c r="R32" s="1" t="s">
        <v>187</v>
      </c>
      <c r="S32" s="1" t="s">
        <v>188</v>
      </c>
      <c r="T32" s="1" t="s">
        <v>189</v>
      </c>
    </row>
    <row r="33" s="1" customFormat="1" spans="1:20">
      <c r="A33" s="3">
        <v>16785309862</v>
      </c>
      <c r="B33" s="1" t="s">
        <v>385</v>
      </c>
      <c r="C33" s="1" t="s">
        <v>386</v>
      </c>
      <c r="D33" s="1" t="s">
        <v>387</v>
      </c>
      <c r="E33" s="1" t="s">
        <v>388</v>
      </c>
      <c r="F33" s="1" t="s">
        <v>212</v>
      </c>
      <c r="G33" s="1" t="s">
        <v>179</v>
      </c>
      <c r="H33" s="1" t="s">
        <v>180</v>
      </c>
      <c r="I33" s="1" t="s">
        <v>389</v>
      </c>
      <c r="J33" s="1" t="s">
        <v>29</v>
      </c>
      <c r="K33" s="1" t="s">
        <v>390</v>
      </c>
      <c r="L33" s="1" t="s">
        <v>390</v>
      </c>
      <c r="M33" s="1" t="s">
        <v>183</v>
      </c>
      <c r="N33" s="1" t="s">
        <v>183</v>
      </c>
      <c r="O33" s="1" t="s">
        <v>184</v>
      </c>
      <c r="P33" s="1" t="s">
        <v>185</v>
      </c>
      <c r="Q33" s="1" t="s">
        <v>391</v>
      </c>
      <c r="R33" s="1" t="s">
        <v>187</v>
      </c>
      <c r="S33" s="1" t="s">
        <v>188</v>
      </c>
      <c r="T33" s="1" t="s">
        <v>189</v>
      </c>
    </row>
    <row r="34" s="1" customFormat="1" spans="1:20">
      <c r="A34" s="3">
        <v>16678259936</v>
      </c>
      <c r="B34" s="1" t="s">
        <v>392</v>
      </c>
      <c r="C34" s="1" t="s">
        <v>393</v>
      </c>
      <c r="D34" s="1" t="s">
        <v>394</v>
      </c>
      <c r="E34" s="1" t="s">
        <v>395</v>
      </c>
      <c r="F34" s="1" t="s">
        <v>294</v>
      </c>
      <c r="G34" s="1" t="s">
        <v>222</v>
      </c>
      <c r="H34" s="1" t="s">
        <v>180</v>
      </c>
      <c r="I34" s="1" t="s">
        <v>396</v>
      </c>
      <c r="J34" s="1" t="s">
        <v>29</v>
      </c>
      <c r="K34" s="1" t="s">
        <v>397</v>
      </c>
      <c r="L34" s="1" t="s">
        <v>397</v>
      </c>
      <c r="M34" s="1" t="s">
        <v>183</v>
      </c>
      <c r="N34" s="1" t="s">
        <v>183</v>
      </c>
      <c r="O34" s="1" t="s">
        <v>184</v>
      </c>
      <c r="P34" s="1" t="s">
        <v>185</v>
      </c>
      <c r="Q34" s="1" t="s">
        <v>398</v>
      </c>
      <c r="R34" s="1" t="s">
        <v>187</v>
      </c>
      <c r="S34" s="1" t="s">
        <v>188</v>
      </c>
      <c r="T34" s="1" t="s">
        <v>189</v>
      </c>
    </row>
    <row r="35" s="1" customFormat="1" spans="1:20">
      <c r="A35" s="3">
        <v>16657107851</v>
      </c>
      <c r="B35" s="1" t="s">
        <v>399</v>
      </c>
      <c r="C35" s="1" t="s">
        <v>400</v>
      </c>
      <c r="D35" s="1" t="s">
        <v>401</v>
      </c>
      <c r="E35" s="1" t="s">
        <v>402</v>
      </c>
      <c r="F35" s="1" t="s">
        <v>212</v>
      </c>
      <c r="G35" s="1" t="s">
        <v>179</v>
      </c>
      <c r="H35" s="1" t="s">
        <v>180</v>
      </c>
      <c r="I35" s="1" t="s">
        <v>403</v>
      </c>
      <c r="J35" s="1" t="s">
        <v>29</v>
      </c>
      <c r="K35" s="1" t="s">
        <v>404</v>
      </c>
      <c r="L35" s="1" t="s">
        <v>404</v>
      </c>
      <c r="M35" s="1" t="s">
        <v>183</v>
      </c>
      <c r="N35" s="1" t="s">
        <v>183</v>
      </c>
      <c r="O35" s="1" t="s">
        <v>184</v>
      </c>
      <c r="P35" s="1" t="s">
        <v>185</v>
      </c>
      <c r="Q35" s="1" t="s">
        <v>405</v>
      </c>
      <c r="R35" s="1" t="s">
        <v>187</v>
      </c>
      <c r="S35" s="1" t="s">
        <v>188</v>
      </c>
      <c r="T35" s="1" t="s">
        <v>189</v>
      </c>
    </row>
    <row r="36" s="1" customFormat="1" spans="1:20">
      <c r="A36" s="3">
        <v>16468300542</v>
      </c>
      <c r="B36" s="1" t="s">
        <v>406</v>
      </c>
      <c r="C36" s="1" t="s">
        <v>407</v>
      </c>
      <c r="D36" s="1" t="s">
        <v>408</v>
      </c>
      <c r="E36" s="1" t="s">
        <v>409</v>
      </c>
      <c r="F36" s="1" t="s">
        <v>273</v>
      </c>
      <c r="G36" s="1" t="s">
        <v>241</v>
      </c>
      <c r="H36" s="1" t="s">
        <v>180</v>
      </c>
      <c r="I36" s="1" t="s">
        <v>410</v>
      </c>
      <c r="J36" s="1" t="s">
        <v>29</v>
      </c>
      <c r="K36" s="1" t="s">
        <v>411</v>
      </c>
      <c r="L36" s="1" t="s">
        <v>411</v>
      </c>
      <c r="M36" s="1" t="s">
        <v>183</v>
      </c>
      <c r="N36" s="1" t="s">
        <v>183</v>
      </c>
      <c r="O36" s="1" t="s">
        <v>184</v>
      </c>
      <c r="P36" s="1" t="s">
        <v>185</v>
      </c>
      <c r="Q36" s="1" t="s">
        <v>412</v>
      </c>
      <c r="R36" s="1" t="s">
        <v>187</v>
      </c>
      <c r="S36" s="1" t="s">
        <v>188</v>
      </c>
      <c r="T36" s="1" t="s">
        <v>189</v>
      </c>
    </row>
    <row r="37" s="1" customFormat="1" spans="1:20">
      <c r="A37" s="3">
        <v>16423695124</v>
      </c>
      <c r="B37" s="1" t="s">
        <v>413</v>
      </c>
      <c r="C37" s="1" t="s">
        <v>414</v>
      </c>
      <c r="D37" s="1" t="s">
        <v>415</v>
      </c>
      <c r="E37" s="1" t="s">
        <v>416</v>
      </c>
      <c r="F37" s="1" t="s">
        <v>313</v>
      </c>
      <c r="G37" s="1" t="s">
        <v>241</v>
      </c>
      <c r="H37" s="1" t="s">
        <v>180</v>
      </c>
      <c r="I37" s="1" t="s">
        <v>417</v>
      </c>
      <c r="J37" s="1" t="s">
        <v>29</v>
      </c>
      <c r="K37" s="1" t="s">
        <v>418</v>
      </c>
      <c r="L37" s="1" t="s">
        <v>418</v>
      </c>
      <c r="M37" s="1" t="s">
        <v>183</v>
      </c>
      <c r="N37" s="1" t="s">
        <v>183</v>
      </c>
      <c r="O37" s="1" t="s">
        <v>184</v>
      </c>
      <c r="P37" s="1" t="s">
        <v>185</v>
      </c>
      <c r="Q37" s="1" t="s">
        <v>419</v>
      </c>
      <c r="R37" s="1" t="s">
        <v>187</v>
      </c>
      <c r="S37" s="1" t="s">
        <v>188</v>
      </c>
      <c r="T37" s="1" t="s">
        <v>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2021-12-13T02:28:13Z</dcterms:created>
  <dcterms:modified xsi:type="dcterms:W3CDTF">2021-12-13T02:34:09Z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B61C4D73484B485F870FF38D4C9C4063</vt:lpwstr>
  </property>
  <property fmtid="{D5CDD505-2E9C-101B-9397-08002B2CF9AE}" pid="3" name="KSOProductBuildVer">
    <vt:lpwstr>2052-11.1.0.11115</vt:lpwstr>
  </property>
</Properties>
</file>