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<sst xmlns="http://schemas.openxmlformats.org/spreadsheetml/2006/main" count="817" uniqueCount="249">
  <si>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</si>
  <si>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</si>
  <si>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</si>
  <si>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</si>
  <si>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</si>
  <si>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</si>
  <si>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</si>
  <si>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</si>
  <si>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</si>
  <si>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</si>
  <si>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</si>
  <si>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</si>
  <si>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</si>
  <si>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</si>
  <si>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</si>
  <si>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</si>
  <si>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</si>
  <si>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</si>
  <si>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</si>
  <si>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</si>
  <si>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</si>
  <si>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</si>
  <si>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</si>
  <si>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</si>
  <si>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</si>
  <si>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</si>
  <si>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</si>
  <si>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[新加坡]新加坡客安酒店 (SG Clean)(The Clan Hotel Singapore by Far East Hospitality (SG Clean))(76296409)</t>
  </si>
  <si>
    <t>豪华房&lt;促销&gt;&lt;双人入住&gt;&lt;无早&gt;</t>
  </si>
  <si>
    <t>CNY</t>
  </si>
  <si>
    <t>TEO/JASMINE YEE LIN,ONG/JOSHUA CHONG WAH</t>
  </si>
  <si>
    <t>CA2019211213CNY-W</t>
  </si>
  <si>
    <t>未提现</t>
  </si>
  <si>
    <t>携程开票</t>
  </si>
  <si>
    <t>[西归浦市]济州神话世界萨默塞特服务公寓(Somerset Jeju Shinhwa World)(15303721)</t>
  </si>
  <si>
    <t>家庭套房&lt;今日特价 &gt;&lt;四人入住&gt;&lt;早餐&gt;</t>
  </si>
  <si>
    <t>KIM/JUHYOUNG</t>
  </si>
  <si>
    <t>[长滩岛]长滩岛潮汐酒店(The Tides Hotel Boracay)(5514047)</t>
  </si>
  <si>
    <t>标准大床房&lt;双人入住&gt;&lt;双早&gt;</t>
  </si>
  <si>
    <t>Bentulan/Marvin,Bentulan/Marvin</t>
  </si>
  <si>
    <t>LEONG/WEI SHIN</t>
  </si>
  <si>
    <t>[新加坡]新加坡M Social酒店 (Staycation Approved)(M Social Singapore (Staycation Approved))(28561345)</t>
  </si>
  <si>
    <t>阁楼高级客房(至少连住2晚及以上)&lt;双人入住&gt;&lt;不适用新加坡客人&gt;&lt;双早&gt;</t>
  </si>
  <si>
    <t>PARK/JAEYOUNG</t>
  </si>
  <si>
    <t>[长滩岛]顺化酒店及长滩岛度假村(Hue Hotels and Resorts Boracay)(26220278)</t>
  </si>
  <si>
    <t>套房(至少连住2晚及以上)&lt;双人入住&gt;&lt;双早&gt;</t>
  </si>
  <si>
    <t>Soldevilla/Renei,Soldevilla/Renei,Soldevilla/Renei,Soldevilla/Renei</t>
  </si>
  <si>
    <t>取消</t>
  </si>
  <si>
    <t>[安赫莱斯]安洁拉斯海滩俱乐部酒店(ABC Hotel)(28365603)</t>
  </si>
  <si>
    <t>标准套房&lt;今日特价 &gt;&lt;双人入住&gt;&lt;无早&gt;</t>
  </si>
  <si>
    <t>Sim/Luarni</t>
  </si>
  <si>
    <t>Lupisan/Nathalie</t>
  </si>
  <si>
    <t>[新加坡]新加坡丽思卡尔顿美年酒店 (Staycation Approved)(The Ritz-Carlton, Millenia Singapore (Staycation Approved))(21778169)</t>
  </si>
  <si>
    <t>豪华加冷景房&lt;双人入住&gt;&lt;无早&gt;&lt;普通会员&gt;</t>
  </si>
  <si>
    <t>Law/Meiling</t>
  </si>
  <si>
    <t>[芭堤雅]芭堤雅暹罗海岸酒店 (SHA Extra+)(Siam Bayshore Resort Pattaya (SHA Extra+))(3628039)</t>
  </si>
  <si>
    <t>热带豪华房&lt;今日特价 &gt;&lt;双人入住&gt;&lt;双早&gt;</t>
  </si>
  <si>
    <t>Suksriboonamphai/Wanna,Suksriboonamphai/Wanna</t>
  </si>
  <si>
    <t>加冷景豪华特大床房&lt;双人入住&gt;&lt;无早&gt;</t>
  </si>
  <si>
    <t>Syahid/Mohammad</t>
  </si>
  <si>
    <t>[普吉岛]普吉岛悦榕庄(SHA Plus+)(Banyan Tree Phuket(SHA Plus+))(3707426)</t>
  </si>
  <si>
    <t>悦榕泻湖泳池别墅&lt;双人入住&gt;&lt;特价&gt;&lt;双早&gt;</t>
  </si>
  <si>
    <t>Pastura/Claudio,Pastura/Claudio</t>
  </si>
  <si>
    <t>[曼谷]曼谷 JW 万豪酒店 (SHA Plus+)(JW Marriott Hotel Bangkok (SHA Plus+))(3031185)</t>
  </si>
  <si>
    <t>豪华房&lt;特价大促销&gt;&lt;双人入住&gt;&lt;无早&gt;&lt;普通会员&gt;</t>
  </si>
  <si>
    <t>SHANG/JOSEPH</t>
  </si>
  <si>
    <t>heng/yann tyug</t>
  </si>
  <si>
    <t>海滨景豪华特大床房&lt;双人入住&gt;&lt;无早&gt;</t>
  </si>
  <si>
    <t>Lim/Zheng An</t>
  </si>
  <si>
    <t>豪华特大床房&lt;今日特价 &gt;&lt;双人入住&gt;&lt;双早&gt;&lt;普通会员&gt;</t>
  </si>
  <si>
    <t>Paladeau/Mr.Jeffrey blair</t>
  </si>
  <si>
    <t>Sim/Sharon</t>
  </si>
  <si>
    <t>Soh/Minde</t>
  </si>
  <si>
    <t>豪华特大床房&lt;双人入住&gt;&lt;无早&gt;&lt;普通会员&gt;</t>
  </si>
  <si>
    <t>HUANG/XINYU,ZHENG/HUANGYE</t>
  </si>
  <si>
    <t>Lim/Jonathan,Seah/Hsiaowei</t>
  </si>
  <si>
    <t>THEN/MATHEW</t>
  </si>
  <si>
    <t>farhan/zuhdy</t>
  </si>
  <si>
    <t>Afandi/Aliya Farissa</t>
  </si>
  <si>
    <t>[甲米]甲米悦榕庄酒店(SHA Plus+)(Banyan Tree Krabi(SHA Plus+))(81451112)</t>
  </si>
  <si>
    <t>豪华花园泳池特大床套房&lt;超值特惠&gt;&lt;双人入住&gt;&lt;不适用泰国客人&gt;&lt;双早&gt;</t>
  </si>
  <si>
    <t>XU/XIAO,Wang/Qingchen</t>
  </si>
  <si>
    <t>kamsan/Faseeha</t>
  </si>
  <si>
    <t>[曼谷]曼谷龙马酒店 (SHA Plus+)(The Landmark Bangkok (SHA Plus+))(4957296)</t>
  </si>
  <si>
    <t>尊贵房&lt;双人入住&gt;&lt;不适用德国客人&gt;&lt;无早&gt;</t>
  </si>
  <si>
    <t>AL SHATTI/JAMAL N M A</t>
  </si>
  <si>
    <t>[哥打京那巴鲁]格兰迪酒店&amp;度假村(Grandis Hotels and Resorts)(4637340)</t>
  </si>
  <si>
    <t>高级房&lt;特价大促销&gt;&lt;双人入住&gt;&lt;双早&gt;</t>
  </si>
  <si>
    <t>Hosdi/Noorhamidah</t>
  </si>
  <si>
    <t>[曼谷]旅游山林小屋素坤逸11号酒店(Travelodge Sukhumvit 11)(13535055)</t>
  </si>
  <si>
    <t>标准房&lt;限时 特惠&gt;&lt;双人入住&gt;&lt;无早&gt;&lt;net rate mode&gt;</t>
  </si>
  <si>
    <t>Thongmee/Chutipong</t>
  </si>
  <si>
    <t>，</t>
  </si>
  <si>
    <t>A211213102747481</t>
  </si>
  <si>
    <t>CNY / HKD 当前参考汇率: 1.225343393</t>
  </si>
  <si>
    <t>总计： 58338 CNY/
71484.08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</si>
  <si>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</si>
  <si>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</si>
  <si>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</si>
  <si>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</si>
  <si>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</si>
  <si>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</si>
  <si>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</si>
  <si>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</si>
  <si>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</si>
  <si>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</si>
  <si>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</si>
  <si>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</si>
  <si>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</si>
  <si>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</si>
  <si>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</si>
  <si>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</si>
  <si>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</si>
  <si>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2021-12-11</t>
  </si>
  <si>
    <t>2335620</t>
  </si>
  <si>
    <t>旅游山林小屋素坤逸11号酒店</t>
  </si>
  <si>
    <t>Thongmee Chutipong</t>
  </si>
  <si>
    <t>2021-12-12</t>
  </si>
  <si>
    <t>退房日周结</t>
  </si>
  <si>
    <t>176.00</t>
  </si>
  <si>
    <t>RMB</t>
  </si>
  <si>
    <t>0</t>
  </si>
  <si>
    <t>0.00</t>
  </si>
  <si>
    <t>携程国际直连(DD)</t>
  </si>
  <si>
    <t>2021-12-11 12:40:26</t>
  </si>
  <si>
    <t>否</t>
  </si>
  <si>
    <t>汇智国际旅游发展有限公司</t>
  </si>
  <si>
    <t>直采</t>
  </si>
  <si>
    <t>2021-12-10</t>
  </si>
  <si>
    <t>2334480</t>
  </si>
  <si>
    <t>阁蓝帝酒店</t>
  </si>
  <si>
    <t>Hosdi Noorhamidah</t>
  </si>
  <si>
    <t>283.00</t>
  </si>
  <si>
    <t>2021-12-10 15:42:12</t>
  </si>
  <si>
    <t>2021-12-09</t>
  </si>
  <si>
    <t>2332644</t>
  </si>
  <si>
    <t>曼谷龙马酒店</t>
  </si>
  <si>
    <t>AL SHATTI JAMAL N M A</t>
  </si>
  <si>
    <t>482.00</t>
  </si>
  <si>
    <t>2021-12-09 15:16:29</t>
  </si>
  <si>
    <t>2332477</t>
  </si>
  <si>
    <t>新加坡丽思卡尔顿美年酒店 (Staycation Approved)</t>
  </si>
  <si>
    <t>kamsan Faseeha</t>
  </si>
  <si>
    <t>2298.00</t>
  </si>
  <si>
    <t>2021-12-09 12:02:32</t>
  </si>
  <si>
    <t>2021-12-08</t>
  </si>
  <si>
    <t>2332152</t>
  </si>
  <si>
    <t>甲米悦榕庄酒店</t>
  </si>
  <si>
    <t>XU XIAO,Wang Qingchen</t>
  </si>
  <si>
    <t>10040.00</t>
  </si>
  <si>
    <t>2021-12-09 00:00:40</t>
  </si>
  <si>
    <t>2331007</t>
  </si>
  <si>
    <t>Afandi Aliya Farissa</t>
  </si>
  <si>
    <t>2021-12-08 14:41:42</t>
  </si>
  <si>
    <t>2330921</t>
  </si>
  <si>
    <t>farhan zuhdy</t>
  </si>
  <si>
    <t>2088.00</t>
  </si>
  <si>
    <t>2021-12-08 14:03:20</t>
  </si>
  <si>
    <t>2021-12-07</t>
  </si>
  <si>
    <t>2330130</t>
  </si>
  <si>
    <t>THEN MATHEW</t>
  </si>
  <si>
    <t>2125.00</t>
  </si>
  <si>
    <t>2021-12-08 10:42:20</t>
  </si>
  <si>
    <t>2330112</t>
  </si>
  <si>
    <t>Lim Jonathan,Seah Hsiaowei</t>
  </si>
  <si>
    <t>2021-12-08 10:40:56</t>
  </si>
  <si>
    <t>2329802</t>
  </si>
  <si>
    <t>曼谷JW万豪酒店</t>
  </si>
  <si>
    <t>HUANG XINYU,ZHENG HUANGYE</t>
  </si>
  <si>
    <t>2012.00</t>
  </si>
  <si>
    <t>2021-12-07 15:12:39</t>
  </si>
  <si>
    <t>2021-12-06</t>
  </si>
  <si>
    <t>2329226</t>
  </si>
  <si>
    <t>Soh Minde</t>
  </si>
  <si>
    <t>2021-12-07 12:30:46</t>
  </si>
  <si>
    <t>2329211</t>
  </si>
  <si>
    <t>Sim Sharon</t>
  </si>
  <si>
    <t>2021-12-07 12:29:59</t>
  </si>
  <si>
    <t>2328723</t>
  </si>
  <si>
    <t>Paladeau Mr.Jeffrey blair</t>
  </si>
  <si>
    <t>598.00</t>
  </si>
  <si>
    <t>2021-12-06 14:22:22</t>
  </si>
  <si>
    <t>2328205</t>
  </si>
  <si>
    <t>Lim Zheng An</t>
  </si>
  <si>
    <t>2439.00</t>
  </si>
  <si>
    <t>2021-12-07 12:27:29</t>
  </si>
  <si>
    <t>2021-12-05</t>
  </si>
  <si>
    <t>2328164</t>
  </si>
  <si>
    <t>heng yann tyug</t>
  </si>
  <si>
    <t>4090.00</t>
  </si>
  <si>
    <t>2021-12-07 08:01:16</t>
  </si>
  <si>
    <t>2328148</t>
  </si>
  <si>
    <t>SHANG JOSEPH</t>
  </si>
  <si>
    <t>442.00</t>
  </si>
  <si>
    <t>2021-12-07 08:05:08</t>
  </si>
  <si>
    <t>2327661</t>
  </si>
  <si>
    <t>普吉岛悦榕庄(SHA Plus+)</t>
  </si>
  <si>
    <t>Pastura Claudio,Pastura Claudio</t>
  </si>
  <si>
    <t>1451.00</t>
  </si>
  <si>
    <t>2021-12-05 15:57:35</t>
  </si>
  <si>
    <t>2021-12-04</t>
  </si>
  <si>
    <t>2326329</t>
  </si>
  <si>
    <t>芭堤雅暹罗海岸酒店</t>
  </si>
  <si>
    <t>Suksriboonamphai Wanna,Suksriboonamphai Wanna</t>
  </si>
  <si>
    <t>463.00</t>
  </si>
  <si>
    <t>2021-12-04 22:28:00</t>
  </si>
  <si>
    <t>2021-12-03</t>
  </si>
  <si>
    <t>2326032</t>
  </si>
  <si>
    <t>Syahid Mohammad</t>
  </si>
  <si>
    <t>2045.00</t>
  </si>
  <si>
    <t>2021-12-04 14:45:51</t>
  </si>
  <si>
    <t>2325398</t>
  </si>
  <si>
    <t>Law Meiling</t>
  </si>
  <si>
    <t>4130.00</t>
  </si>
  <si>
    <t>2021-12-04 08:03:46</t>
  </si>
  <si>
    <t>2021-11-30</t>
  </si>
  <si>
    <t>2319639</t>
  </si>
  <si>
    <t>长滩岛潮汐酒店</t>
  </si>
  <si>
    <t>Lupisan Nathalie</t>
  </si>
  <si>
    <t>724.00</t>
  </si>
  <si>
    <t>2021-11-30 19:28:04</t>
  </si>
  <si>
    <t>2021-11-24</t>
  </si>
  <si>
    <t>2310066</t>
  </si>
  <si>
    <t>新加坡M Social酒店 (SG Clean)</t>
  </si>
  <si>
    <t>PARK JAEYOUNG</t>
  </si>
  <si>
    <t>4004.00</t>
  </si>
  <si>
    <t>2021-11-24 13:17:19</t>
  </si>
  <si>
    <t>2021-11-16</t>
  </si>
  <si>
    <t>2300113</t>
  </si>
  <si>
    <t>新加坡客安酒店 (SG Clean)</t>
  </si>
  <si>
    <t>LEONG WEI SHIN</t>
  </si>
  <si>
    <t>1092.00</t>
  </si>
  <si>
    <t>2021-11-16 10:21:21</t>
  </si>
  <si>
    <t>2021-11-15</t>
  </si>
  <si>
    <t>2299521</t>
  </si>
  <si>
    <t>Bentulan Marvin,Bentulan Marvin</t>
  </si>
  <si>
    <t>728.00</t>
  </si>
  <si>
    <t>2021-11-15 10:16:01</t>
  </si>
  <si>
    <t>2021-11-02</t>
  </si>
  <si>
    <t>2288062</t>
  </si>
  <si>
    <t>济州神话世界盛捷服务公寓</t>
  </si>
  <si>
    <t>KIM JUHYOUNG</t>
  </si>
  <si>
    <t>5940.00</t>
  </si>
  <si>
    <t>2021-11-03 10:53:40</t>
  </si>
  <si>
    <t>2021-07-31</t>
  </si>
  <si>
    <t>2214652</t>
  </si>
  <si>
    <t>TEO JASMINE YEE LIN,ONG JOSHUA CHONG WAH</t>
  </si>
  <si>
    <t>2126.00</t>
  </si>
  <si>
    <t>2021-08-01 10:31:31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</si>
</sst>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15986730829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44540</v>
      </c>
      <c r="G2" s="5">
        <v>44542</v>
      </c>
      <c r="H2" s="4">
        <v>1</v>
      </c>
      <c r="I2" s="4">
        <v>2</v>
      </c>
      <c r="J2" s="4">
        <v>2</v>
      </c>
      <c r="K2" s="4" t="s">
        <v>29</v>
      </c>
      <c r="L2" s="4">
        <v>2126</v>
      </c>
      <c r="M2" s="4">
        <v>2126</v>
      </c>
      <c r="N2" s="4" t="s">
        <v>30</v>
      </c>
      <c r="O2" s="4" t="s">
        <v>31</v>
      </c>
      <c r="P2" s="4" t="s">
        <v>32</v>
      </c>
      <c r="Q2" s="4">
        <v>0</v>
      </c>
      <c r="R2" s="6">
        <v>44408</v>
      </c>
      <c r="S2" s="5">
        <v>44543</v>
      </c>
      <c r="T2" s="4" t="s">
        <v>33</v>
      </c>
      <c r="U2" s="4">
        <v>2126</v>
      </c>
      <c r="V2" s="4">
        <v>0</v>
      </c>
      <c r="W2" s="4">
        <v>0</v>
      </c>
      <c r="X2" s="4">
        <v>2214652</v>
      </c>
    </row>
    <row r="3" s="4" customFormat="1" spans="1:25">
      <c r="A3" s="4">
        <v>16728173138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44539</v>
      </c>
      <c r="G3" s="5">
        <v>44541</v>
      </c>
      <c r="H3" s="4">
        <v>1</v>
      </c>
      <c r="I3" s="4">
        <v>2</v>
      </c>
      <c r="J3" s="4">
        <v>2</v>
      </c>
      <c r="K3" s="4" t="s">
        <v>29</v>
      </c>
      <c r="L3" s="4">
        <v>5940</v>
      </c>
      <c r="M3" s="4">
        <v>5940</v>
      </c>
      <c r="N3" s="4" t="s">
        <v>36</v>
      </c>
      <c r="O3" s="4" t="s">
        <v>31</v>
      </c>
      <c r="P3" s="4" t="s">
        <v>32</v>
      </c>
      <c r="Q3" s="4">
        <v>0</v>
      </c>
      <c r="R3" s="6">
        <v>44502</v>
      </c>
      <c r="S3" s="5">
        <v>44543</v>
      </c>
      <c r="T3" s="4" t="s">
        <v>33</v>
      </c>
      <c r="U3" s="4">
        <v>5940</v>
      </c>
      <c r="V3" s="4">
        <v>0</v>
      </c>
      <c r="W3" s="4">
        <v>0</v>
      </c>
      <c r="X3" s="4">
        <v>2288062</v>
      </c>
      <c r="Y3" s="4">
        <v>1354480</v>
      </c>
    </row>
    <row r="4" s="4" customFormat="1" spans="1:24">
      <c r="A4" s="4">
        <v>16795571441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44535</v>
      </c>
      <c r="G4" s="5">
        <v>44537</v>
      </c>
      <c r="H4" s="4">
        <v>1</v>
      </c>
      <c r="I4" s="4">
        <v>2</v>
      </c>
      <c r="J4" s="4">
        <v>2</v>
      </c>
      <c r="K4" s="4" t="s">
        <v>29</v>
      </c>
      <c r="L4" s="4">
        <v>728</v>
      </c>
      <c r="M4" s="4">
        <v>728</v>
      </c>
      <c r="N4" s="4" t="s">
        <v>39</v>
      </c>
      <c r="O4" s="4" t="s">
        <v>31</v>
      </c>
      <c r="P4" s="4" t="s">
        <v>32</v>
      </c>
      <c r="Q4" s="4">
        <v>0</v>
      </c>
      <c r="R4" s="6">
        <v>44515</v>
      </c>
      <c r="S4" s="5">
        <v>44543</v>
      </c>
      <c r="T4" s="4" t="s">
        <v>33</v>
      </c>
      <c r="U4" s="4">
        <v>728</v>
      </c>
      <c r="V4" s="4">
        <v>0</v>
      </c>
      <c r="W4" s="4">
        <v>0</v>
      </c>
      <c r="X4" s="4">
        <v>2299521</v>
      </c>
    </row>
    <row r="5" s="4" customFormat="1" spans="1:25">
      <c r="A5" s="4">
        <v>16802169183</v>
      </c>
      <c r="B5" s="4" t="s">
        <v>25</v>
      </c>
      <c r="C5" s="4" t="s">
        <v>26</v>
      </c>
      <c r="D5" s="4" t="s">
        <v>27</v>
      </c>
      <c r="E5" s="4" t="s">
        <v>28</v>
      </c>
      <c r="F5" s="5">
        <v>44540</v>
      </c>
      <c r="G5" s="5">
        <v>44541</v>
      </c>
      <c r="H5" s="4">
        <v>1</v>
      </c>
      <c r="I5" s="4">
        <v>1</v>
      </c>
      <c r="J5" s="4">
        <v>1</v>
      </c>
      <c r="K5" s="4" t="s">
        <v>29</v>
      </c>
      <c r="L5" s="4">
        <v>1092</v>
      </c>
      <c r="M5" s="4">
        <v>1092</v>
      </c>
      <c r="N5" s="4" t="s">
        <v>40</v>
      </c>
      <c r="O5" s="4" t="s">
        <v>31</v>
      </c>
      <c r="P5" s="4" t="s">
        <v>32</v>
      </c>
      <c r="Q5" s="4">
        <v>0</v>
      </c>
      <c r="R5" s="6">
        <v>44516</v>
      </c>
      <c r="S5" s="5">
        <v>44543</v>
      </c>
      <c r="T5" s="4" t="s">
        <v>33</v>
      </c>
      <c r="U5" s="4">
        <v>1092</v>
      </c>
      <c r="V5" s="4">
        <v>0</v>
      </c>
      <c r="W5" s="4">
        <v>0</v>
      </c>
      <c r="X5" s="4">
        <v>2300113</v>
      </c>
      <c r="Y5" s="4">
        <v>141956454</v>
      </c>
    </row>
    <row r="6" s="4" customFormat="1" spans="1:25">
      <c r="A6" s="4">
        <v>16855706425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44536</v>
      </c>
      <c r="G6" s="5">
        <v>44540</v>
      </c>
      <c r="H6" s="4">
        <v>1</v>
      </c>
      <c r="I6" s="4">
        <v>4</v>
      </c>
      <c r="J6" s="4">
        <v>4</v>
      </c>
      <c r="K6" s="4" t="s">
        <v>29</v>
      </c>
      <c r="L6" s="4">
        <v>4004</v>
      </c>
      <c r="M6" s="4">
        <v>4004</v>
      </c>
      <c r="N6" s="4" t="s">
        <v>43</v>
      </c>
      <c r="O6" s="4" t="s">
        <v>31</v>
      </c>
      <c r="P6" s="4" t="s">
        <v>32</v>
      </c>
      <c r="Q6" s="4">
        <v>0</v>
      </c>
      <c r="R6" s="6">
        <v>44524</v>
      </c>
      <c r="S6" s="5">
        <v>44543</v>
      </c>
      <c r="T6" s="4" t="s">
        <v>33</v>
      </c>
      <c r="U6" s="4">
        <v>4004</v>
      </c>
      <c r="V6" s="4">
        <v>0</v>
      </c>
      <c r="W6" s="4">
        <v>0</v>
      </c>
      <c r="X6" s="4">
        <v>2310066</v>
      </c>
      <c r="Y6" s="4">
        <v>12187258</v>
      </c>
    </row>
    <row r="7" s="4" customFormat="1" spans="1:24">
      <c r="A7" s="4">
        <v>16862409731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44534</v>
      </c>
      <c r="G7" s="5">
        <v>44536</v>
      </c>
      <c r="H7" s="4">
        <v>2</v>
      </c>
      <c r="I7" s="4">
        <v>2</v>
      </c>
      <c r="J7" s="4">
        <v>4</v>
      </c>
      <c r="K7" s="4" t="s">
        <v>29</v>
      </c>
      <c r="L7" s="4">
        <v>1748</v>
      </c>
      <c r="M7" s="4">
        <v>1748</v>
      </c>
      <c r="N7" s="4" t="s">
        <v>46</v>
      </c>
      <c r="O7" s="4" t="s">
        <v>31</v>
      </c>
      <c r="P7" s="4" t="s">
        <v>32</v>
      </c>
      <c r="Q7" s="4">
        <v>0</v>
      </c>
      <c r="R7" s="6">
        <v>44525</v>
      </c>
      <c r="S7" s="5">
        <v>44543</v>
      </c>
      <c r="T7" s="4" t="s">
        <v>33</v>
      </c>
      <c r="U7" s="4">
        <v>1748</v>
      </c>
      <c r="V7" s="4">
        <v>0</v>
      </c>
      <c r="W7" s="4">
        <v>0</v>
      </c>
      <c r="X7" s="4">
        <v>2311844</v>
      </c>
    </row>
    <row r="8" s="4" customFormat="1" spans="1:24">
      <c r="A8" s="4">
        <v>16862409731</v>
      </c>
      <c r="B8" s="4" t="s">
        <v>25</v>
      </c>
      <c r="C8" s="4" t="s">
        <v>47</v>
      </c>
      <c r="D8" s="4" t="s">
        <v>44</v>
      </c>
      <c r="E8" s="4" t="s">
        <v>45</v>
      </c>
      <c r="F8" s="5">
        <v>44534</v>
      </c>
      <c r="G8" s="5">
        <v>44536</v>
      </c>
      <c r="H8" s="4">
        <v>2</v>
      </c>
      <c r="I8" s="4">
        <v>2</v>
      </c>
      <c r="J8" s="4">
        <v>4</v>
      </c>
      <c r="K8" s="4" t="s">
        <v>29</v>
      </c>
      <c r="L8" s="4">
        <v>-1748</v>
      </c>
      <c r="M8" s="4">
        <v>-1748</v>
      </c>
      <c r="N8" s="4" t="s">
        <v>46</v>
      </c>
      <c r="O8" s="4" t="s">
        <v>31</v>
      </c>
      <c r="P8" s="4" t="s">
        <v>32</v>
      </c>
      <c r="Q8" s="4">
        <v>0</v>
      </c>
      <c r="R8" s="6">
        <v>44525</v>
      </c>
      <c r="S8" s="5">
        <v>44543</v>
      </c>
      <c r="T8" s="4" t="s">
        <v>33</v>
      </c>
      <c r="U8" s="4">
        <v>-1748</v>
      </c>
      <c r="V8" s="4">
        <v>0</v>
      </c>
      <c r="W8" s="4">
        <v>0</v>
      </c>
      <c r="X8" s="4">
        <v>2311844</v>
      </c>
    </row>
    <row r="9" s="4" customFormat="1" spans="1:24">
      <c r="A9" s="4">
        <v>16882720464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44537</v>
      </c>
      <c r="G9" s="5">
        <v>44538</v>
      </c>
      <c r="H9" s="4">
        <v>1</v>
      </c>
      <c r="I9" s="4">
        <v>1</v>
      </c>
      <c r="J9" s="4">
        <v>1</v>
      </c>
      <c r="K9" s="4" t="s">
        <v>29</v>
      </c>
      <c r="L9" s="4">
        <v>651</v>
      </c>
      <c r="M9" s="4">
        <v>651</v>
      </c>
      <c r="N9" s="4" t="s">
        <v>50</v>
      </c>
      <c r="O9" s="4" t="s">
        <v>31</v>
      </c>
      <c r="P9" s="4" t="s">
        <v>32</v>
      </c>
      <c r="Q9" s="4">
        <v>0</v>
      </c>
      <c r="R9" s="6">
        <v>44528</v>
      </c>
      <c r="S9" s="5">
        <v>44543</v>
      </c>
      <c r="T9" s="4" t="s">
        <v>33</v>
      </c>
      <c r="U9" s="4">
        <v>651</v>
      </c>
      <c r="V9" s="4">
        <v>0</v>
      </c>
      <c r="W9" s="4">
        <v>0</v>
      </c>
      <c r="X9" s="4">
        <v>2317616</v>
      </c>
    </row>
    <row r="10" s="4" customFormat="1" spans="1:24">
      <c r="A10" s="4">
        <v>16882720464</v>
      </c>
      <c r="B10" s="4" t="s">
        <v>25</v>
      </c>
      <c r="C10" s="4" t="s">
        <v>47</v>
      </c>
      <c r="D10" s="4" t="s">
        <v>48</v>
      </c>
      <c r="E10" s="4" t="s">
        <v>49</v>
      </c>
      <c r="F10" s="5">
        <v>44537</v>
      </c>
      <c r="G10" s="5">
        <v>44538</v>
      </c>
      <c r="H10" s="4">
        <v>1</v>
      </c>
      <c r="I10" s="4">
        <v>1</v>
      </c>
      <c r="J10" s="4">
        <v>1</v>
      </c>
      <c r="K10" s="4" t="s">
        <v>29</v>
      </c>
      <c r="L10" s="4">
        <v>-651</v>
      </c>
      <c r="M10" s="4">
        <v>-651</v>
      </c>
      <c r="N10" s="4" t="s">
        <v>50</v>
      </c>
      <c r="O10" s="4" t="s">
        <v>31</v>
      </c>
      <c r="P10" s="4" t="s">
        <v>32</v>
      </c>
      <c r="Q10" s="4">
        <v>0</v>
      </c>
      <c r="R10" s="6">
        <v>44528</v>
      </c>
      <c r="S10" s="5">
        <v>44543</v>
      </c>
      <c r="T10" s="4" t="s">
        <v>33</v>
      </c>
      <c r="U10" s="4">
        <v>-651</v>
      </c>
      <c r="V10" s="4">
        <v>0</v>
      </c>
      <c r="W10" s="4">
        <v>0</v>
      </c>
      <c r="X10" s="4">
        <v>2317616</v>
      </c>
    </row>
    <row r="11" s="4" customFormat="1" spans="1:24">
      <c r="A11" s="4">
        <v>16894121416</v>
      </c>
      <c r="B11" s="4" t="s">
        <v>25</v>
      </c>
      <c r="C11" s="4" t="s">
        <v>26</v>
      </c>
      <c r="D11" s="4" t="s">
        <v>37</v>
      </c>
      <c r="E11" s="4" t="s">
        <v>38</v>
      </c>
      <c r="F11" s="5">
        <v>44539</v>
      </c>
      <c r="G11" s="5">
        <v>44541</v>
      </c>
      <c r="H11" s="4">
        <v>1</v>
      </c>
      <c r="I11" s="4">
        <v>2</v>
      </c>
      <c r="J11" s="4">
        <v>2</v>
      </c>
      <c r="K11" s="4" t="s">
        <v>29</v>
      </c>
      <c r="L11" s="4">
        <v>724</v>
      </c>
      <c r="M11" s="4">
        <v>724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44530</v>
      </c>
      <c r="S11" s="5">
        <v>44543</v>
      </c>
      <c r="T11" s="4" t="s">
        <v>33</v>
      </c>
      <c r="U11" s="4">
        <v>724</v>
      </c>
      <c r="V11" s="4">
        <v>0</v>
      </c>
      <c r="W11" s="4">
        <v>0</v>
      </c>
      <c r="X11" s="4">
        <v>2319639</v>
      </c>
    </row>
    <row r="12" s="4" customFormat="1" spans="1:25">
      <c r="A12" s="4">
        <v>16911914089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44540</v>
      </c>
      <c r="G12" s="5">
        <v>44542</v>
      </c>
      <c r="H12" s="4">
        <v>1</v>
      </c>
      <c r="I12" s="4">
        <v>2</v>
      </c>
      <c r="J12" s="4">
        <v>2</v>
      </c>
      <c r="K12" s="4" t="s">
        <v>29</v>
      </c>
      <c r="L12" s="4">
        <v>4130</v>
      </c>
      <c r="M12" s="4">
        <v>4130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44533</v>
      </c>
      <c r="S12" s="5">
        <v>44543</v>
      </c>
      <c r="T12" s="4" t="s">
        <v>33</v>
      </c>
      <c r="U12" s="4">
        <v>4130</v>
      </c>
      <c r="V12" s="4">
        <v>0</v>
      </c>
      <c r="W12" s="4">
        <v>0</v>
      </c>
      <c r="X12" s="4">
        <v>2325398</v>
      </c>
      <c r="Y12" s="4">
        <v>97104603</v>
      </c>
    </row>
    <row r="13" s="4" customFormat="1" spans="1:25">
      <c r="A13" s="4">
        <v>16916719005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44540</v>
      </c>
      <c r="G13" s="5">
        <v>44541</v>
      </c>
      <c r="H13" s="4">
        <v>1</v>
      </c>
      <c r="I13" s="4">
        <v>1</v>
      </c>
      <c r="J13" s="4">
        <v>1</v>
      </c>
      <c r="K13" s="4" t="s">
        <v>29</v>
      </c>
      <c r="L13" s="4">
        <v>463</v>
      </c>
      <c r="M13" s="4">
        <v>463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44534</v>
      </c>
      <c r="S13" s="5">
        <v>44543</v>
      </c>
      <c r="T13" s="4" t="s">
        <v>33</v>
      </c>
      <c r="U13" s="4">
        <v>463</v>
      </c>
      <c r="V13" s="4">
        <v>0</v>
      </c>
      <c r="W13" s="4">
        <v>0</v>
      </c>
      <c r="X13" s="4">
        <v>2326329</v>
      </c>
      <c r="Y13" s="4">
        <v>2454684</v>
      </c>
    </row>
    <row r="14" s="4" customFormat="1" spans="1:25">
      <c r="A14" s="4">
        <v>16915695893</v>
      </c>
      <c r="B14" s="4" t="s">
        <v>25</v>
      </c>
      <c r="C14" s="4" t="s">
        <v>26</v>
      </c>
      <c r="D14" s="4" t="s">
        <v>52</v>
      </c>
      <c r="E14" s="4" t="s">
        <v>58</v>
      </c>
      <c r="F14" s="5">
        <v>44541</v>
      </c>
      <c r="G14" s="5">
        <v>44542</v>
      </c>
      <c r="H14" s="4">
        <v>1</v>
      </c>
      <c r="I14" s="4">
        <v>1</v>
      </c>
      <c r="J14" s="4">
        <v>1</v>
      </c>
      <c r="K14" s="4" t="s">
        <v>29</v>
      </c>
      <c r="L14" s="4">
        <v>2045</v>
      </c>
      <c r="M14" s="4">
        <v>2045</v>
      </c>
      <c r="N14" s="4" t="s">
        <v>59</v>
      </c>
      <c r="O14" s="4" t="s">
        <v>31</v>
      </c>
      <c r="P14" s="4" t="s">
        <v>32</v>
      </c>
      <c r="Q14" s="4">
        <v>0</v>
      </c>
      <c r="R14" s="6">
        <v>44533</v>
      </c>
      <c r="S14" s="5">
        <v>44543</v>
      </c>
      <c r="T14" s="4" t="s">
        <v>33</v>
      </c>
      <c r="U14" s="4">
        <v>2045</v>
      </c>
      <c r="V14" s="4">
        <v>0</v>
      </c>
      <c r="W14" s="4">
        <v>0</v>
      </c>
      <c r="X14" s="4">
        <v>2326032</v>
      </c>
      <c r="Y14" s="4">
        <v>97704116</v>
      </c>
    </row>
    <row r="15" s="4" customFormat="1" spans="1:25">
      <c r="A15" s="4">
        <v>16922655461</v>
      </c>
      <c r="B15" s="4" t="s">
        <v>25</v>
      </c>
      <c r="C15" s="4" t="s">
        <v>26</v>
      </c>
      <c r="D15" s="4" t="s">
        <v>60</v>
      </c>
      <c r="E15" s="4" t="s">
        <v>61</v>
      </c>
      <c r="F15" s="5">
        <v>44540</v>
      </c>
      <c r="G15" s="5">
        <v>44541</v>
      </c>
      <c r="H15" s="4">
        <v>1</v>
      </c>
      <c r="I15" s="4">
        <v>1</v>
      </c>
      <c r="J15" s="4">
        <v>1</v>
      </c>
      <c r="K15" s="4" t="s">
        <v>29</v>
      </c>
      <c r="L15" s="4">
        <v>1451</v>
      </c>
      <c r="M15" s="4">
        <v>1451</v>
      </c>
      <c r="N15" s="4" t="s">
        <v>62</v>
      </c>
      <c r="O15" s="4" t="s">
        <v>31</v>
      </c>
      <c r="P15" s="4" t="s">
        <v>32</v>
      </c>
      <c r="Q15" s="4">
        <v>0</v>
      </c>
      <c r="R15" s="6">
        <v>44535</v>
      </c>
      <c r="S15" s="5">
        <v>44543</v>
      </c>
      <c r="T15" s="4" t="s">
        <v>33</v>
      </c>
      <c r="U15" s="4">
        <v>1451</v>
      </c>
      <c r="V15" s="4">
        <v>0</v>
      </c>
      <c r="W15" s="4">
        <v>0</v>
      </c>
      <c r="X15" s="4">
        <v>2327661</v>
      </c>
      <c r="Y15" s="4">
        <v>19624951</v>
      </c>
    </row>
    <row r="16" s="4" customFormat="1" spans="1:25">
      <c r="A16" s="4">
        <v>16927154725</v>
      </c>
      <c r="B16" s="4" t="s">
        <v>25</v>
      </c>
      <c r="C16" s="4" t="s">
        <v>26</v>
      </c>
      <c r="D16" s="4" t="s">
        <v>63</v>
      </c>
      <c r="E16" s="4" t="s">
        <v>64</v>
      </c>
      <c r="F16" s="5">
        <v>44537</v>
      </c>
      <c r="G16" s="5">
        <v>44538</v>
      </c>
      <c r="H16" s="4">
        <v>1</v>
      </c>
      <c r="I16" s="4">
        <v>1</v>
      </c>
      <c r="J16" s="4">
        <v>1</v>
      </c>
      <c r="K16" s="4" t="s">
        <v>29</v>
      </c>
      <c r="L16" s="4">
        <v>442</v>
      </c>
      <c r="M16" s="4">
        <v>442</v>
      </c>
      <c r="N16" s="4" t="s">
        <v>65</v>
      </c>
      <c r="O16" s="4" t="s">
        <v>31</v>
      </c>
      <c r="P16" s="4" t="s">
        <v>32</v>
      </c>
      <c r="Q16" s="4">
        <v>0</v>
      </c>
      <c r="R16" s="6">
        <v>44535</v>
      </c>
      <c r="S16" s="5">
        <v>44543</v>
      </c>
      <c r="T16" s="4" t="s">
        <v>33</v>
      </c>
      <c r="U16" s="4">
        <v>442</v>
      </c>
      <c r="V16" s="4">
        <v>0</v>
      </c>
      <c r="W16" s="4">
        <v>0</v>
      </c>
      <c r="X16" s="4">
        <v>2328148</v>
      </c>
      <c r="Y16" s="4">
        <v>98779192</v>
      </c>
    </row>
    <row r="17" s="4" customFormat="1" spans="1:25">
      <c r="A17" s="4">
        <v>16927245383</v>
      </c>
      <c r="B17" s="4" t="s">
        <v>25</v>
      </c>
      <c r="C17" s="4" t="s">
        <v>26</v>
      </c>
      <c r="D17" s="4" t="s">
        <v>52</v>
      </c>
      <c r="E17" s="4" t="s">
        <v>58</v>
      </c>
      <c r="F17" s="5">
        <v>44537</v>
      </c>
      <c r="G17" s="5">
        <v>44539</v>
      </c>
      <c r="H17" s="4">
        <v>1</v>
      </c>
      <c r="I17" s="4">
        <v>2</v>
      </c>
      <c r="J17" s="4">
        <v>2</v>
      </c>
      <c r="K17" s="4" t="s">
        <v>29</v>
      </c>
      <c r="L17" s="4">
        <v>4090</v>
      </c>
      <c r="M17" s="4">
        <v>4090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44535</v>
      </c>
      <c r="S17" s="5">
        <v>44543</v>
      </c>
      <c r="T17" s="4" t="s">
        <v>33</v>
      </c>
      <c r="U17" s="4">
        <v>4090</v>
      </c>
      <c r="V17" s="4">
        <v>0</v>
      </c>
      <c r="W17" s="4">
        <v>0</v>
      </c>
      <c r="X17" s="4">
        <v>2328164</v>
      </c>
      <c r="Y17" s="4">
        <v>98924952</v>
      </c>
    </row>
    <row r="18" s="4" customFormat="1" spans="1:25">
      <c r="A18" s="4">
        <v>16927490917</v>
      </c>
      <c r="B18" s="4" t="s">
        <v>25</v>
      </c>
      <c r="C18" s="4" t="s">
        <v>26</v>
      </c>
      <c r="D18" s="4" t="s">
        <v>52</v>
      </c>
      <c r="E18" s="4" t="s">
        <v>67</v>
      </c>
      <c r="F18" s="5">
        <v>44541</v>
      </c>
      <c r="G18" s="5">
        <v>44542</v>
      </c>
      <c r="H18" s="4">
        <v>1</v>
      </c>
      <c r="I18" s="4">
        <v>1</v>
      </c>
      <c r="J18" s="4">
        <v>1</v>
      </c>
      <c r="K18" s="4" t="s">
        <v>29</v>
      </c>
      <c r="L18" s="4">
        <v>2439</v>
      </c>
      <c r="M18" s="4">
        <v>2439</v>
      </c>
      <c r="N18" s="4" t="s">
        <v>68</v>
      </c>
      <c r="O18" s="4" t="s">
        <v>31</v>
      </c>
      <c r="P18" s="4" t="s">
        <v>32</v>
      </c>
      <c r="Q18" s="4">
        <v>0</v>
      </c>
      <c r="R18" s="6">
        <v>44536</v>
      </c>
      <c r="S18" s="5">
        <v>44543</v>
      </c>
      <c r="T18" s="4" t="s">
        <v>33</v>
      </c>
      <c r="U18" s="4">
        <v>2439</v>
      </c>
      <c r="V18" s="4">
        <v>0</v>
      </c>
      <c r="W18" s="4">
        <v>0</v>
      </c>
      <c r="X18" s="4">
        <v>2328205</v>
      </c>
      <c r="Y18" s="4">
        <v>99733174</v>
      </c>
    </row>
    <row r="19" s="4" customFormat="1" spans="1:25">
      <c r="A19" s="4">
        <v>16928821235</v>
      </c>
      <c r="B19" s="4" t="s">
        <v>25</v>
      </c>
      <c r="C19" s="4" t="s">
        <v>26</v>
      </c>
      <c r="D19" s="4" t="s">
        <v>63</v>
      </c>
      <c r="E19" s="4" t="s">
        <v>69</v>
      </c>
      <c r="F19" s="5">
        <v>44536</v>
      </c>
      <c r="G19" s="5">
        <v>44537</v>
      </c>
      <c r="H19" s="4">
        <v>1</v>
      </c>
      <c r="I19" s="4">
        <v>1</v>
      </c>
      <c r="J19" s="4">
        <v>1</v>
      </c>
      <c r="K19" s="4" t="s">
        <v>29</v>
      </c>
      <c r="L19" s="4">
        <v>598</v>
      </c>
      <c r="M19" s="4">
        <v>598</v>
      </c>
      <c r="N19" s="4" t="s">
        <v>70</v>
      </c>
      <c r="O19" s="4" t="s">
        <v>31</v>
      </c>
      <c r="P19" s="4" t="s">
        <v>32</v>
      </c>
      <c r="Q19" s="4">
        <v>0</v>
      </c>
      <c r="R19" s="6">
        <v>44536</v>
      </c>
      <c r="S19" s="5">
        <v>44543</v>
      </c>
      <c r="T19" s="4" t="s">
        <v>33</v>
      </c>
      <c r="U19" s="4">
        <v>598</v>
      </c>
      <c r="V19" s="4">
        <v>0</v>
      </c>
      <c r="W19" s="4">
        <v>0</v>
      </c>
      <c r="X19" s="4">
        <v>2328723</v>
      </c>
      <c r="Y19" s="4">
        <v>98887330</v>
      </c>
    </row>
    <row r="20" s="4" customFormat="1" spans="1:25">
      <c r="A20" s="4">
        <v>16930054636</v>
      </c>
      <c r="B20" s="4" t="s">
        <v>25</v>
      </c>
      <c r="C20" s="4" t="s">
        <v>26</v>
      </c>
      <c r="D20" s="4" t="s">
        <v>52</v>
      </c>
      <c r="E20" s="4" t="s">
        <v>53</v>
      </c>
      <c r="F20" s="5">
        <v>44540</v>
      </c>
      <c r="G20" s="5">
        <v>44541</v>
      </c>
      <c r="H20" s="4">
        <v>1</v>
      </c>
      <c r="I20" s="4">
        <v>1</v>
      </c>
      <c r="J20" s="4">
        <v>1</v>
      </c>
      <c r="K20" s="4" t="s">
        <v>29</v>
      </c>
      <c r="L20" s="4">
        <v>2088</v>
      </c>
      <c r="M20" s="4">
        <v>2088</v>
      </c>
      <c r="N20" s="4" t="s">
        <v>71</v>
      </c>
      <c r="O20" s="4" t="s">
        <v>31</v>
      </c>
      <c r="P20" s="4" t="s">
        <v>32</v>
      </c>
      <c r="Q20" s="4">
        <v>0</v>
      </c>
      <c r="R20" s="6">
        <v>44536</v>
      </c>
      <c r="S20" s="5">
        <v>44543</v>
      </c>
      <c r="T20" s="4" t="s">
        <v>33</v>
      </c>
      <c r="U20" s="4">
        <v>2088</v>
      </c>
      <c r="V20" s="4">
        <v>0</v>
      </c>
      <c r="W20" s="4">
        <v>0</v>
      </c>
      <c r="X20" s="4">
        <v>2329211</v>
      </c>
      <c r="Y20" s="4">
        <v>99733977</v>
      </c>
    </row>
    <row r="21" s="4" customFormat="1" spans="1:25">
      <c r="A21" s="4">
        <v>16930087855</v>
      </c>
      <c r="B21" s="4" t="s">
        <v>25</v>
      </c>
      <c r="C21" s="4" t="s">
        <v>26</v>
      </c>
      <c r="D21" s="4" t="s">
        <v>52</v>
      </c>
      <c r="E21" s="4" t="s">
        <v>53</v>
      </c>
      <c r="F21" s="5">
        <v>44540</v>
      </c>
      <c r="G21" s="5">
        <v>44541</v>
      </c>
      <c r="H21" s="4">
        <v>1</v>
      </c>
      <c r="I21" s="4">
        <v>1</v>
      </c>
      <c r="J21" s="4">
        <v>1</v>
      </c>
      <c r="K21" s="4" t="s">
        <v>29</v>
      </c>
      <c r="L21" s="4">
        <v>2088</v>
      </c>
      <c r="M21" s="4">
        <v>2088</v>
      </c>
      <c r="N21" s="4" t="s">
        <v>72</v>
      </c>
      <c r="O21" s="4" t="s">
        <v>31</v>
      </c>
      <c r="P21" s="4" t="s">
        <v>32</v>
      </c>
      <c r="Q21" s="4">
        <v>0</v>
      </c>
      <c r="R21" s="6">
        <v>44536</v>
      </c>
      <c r="S21" s="5">
        <v>44543</v>
      </c>
      <c r="T21" s="4" t="s">
        <v>33</v>
      </c>
      <c r="U21" s="4">
        <v>2088</v>
      </c>
      <c r="V21" s="4">
        <v>0</v>
      </c>
      <c r="W21" s="4">
        <v>0</v>
      </c>
      <c r="X21" s="4">
        <v>2329226</v>
      </c>
      <c r="Y21" s="4">
        <v>99734470</v>
      </c>
    </row>
    <row r="22" s="4" customFormat="1" spans="1:26">
      <c r="A22" s="4">
        <v>16935100977</v>
      </c>
      <c r="B22" s="4" t="s">
        <v>25</v>
      </c>
      <c r="C22" s="4" t="s">
        <v>26</v>
      </c>
      <c r="D22" s="4" t="s">
        <v>63</v>
      </c>
      <c r="E22" s="4" t="s">
        <v>73</v>
      </c>
      <c r="F22" s="5">
        <v>44537</v>
      </c>
      <c r="G22" s="5">
        <v>44539</v>
      </c>
      <c r="H22" s="4">
        <v>2</v>
      </c>
      <c r="I22" s="4">
        <v>2</v>
      </c>
      <c r="J22" s="4">
        <v>4</v>
      </c>
      <c r="K22" s="4" t="s">
        <v>29</v>
      </c>
      <c r="L22" s="4">
        <v>2012</v>
      </c>
      <c r="M22" s="4">
        <v>2012</v>
      </c>
      <c r="N22" s="4" t="s">
        <v>74</v>
      </c>
      <c r="O22" s="4" t="s">
        <v>31</v>
      </c>
      <c r="P22" s="4" t="s">
        <v>32</v>
      </c>
      <c r="Q22" s="4">
        <v>0</v>
      </c>
      <c r="R22" s="6">
        <v>44537</v>
      </c>
      <c r="S22" s="5">
        <v>44543</v>
      </c>
      <c r="T22" s="4" t="s">
        <v>33</v>
      </c>
      <c r="U22" s="4">
        <v>2012</v>
      </c>
      <c r="V22" s="4">
        <v>0</v>
      </c>
      <c r="W22" s="4">
        <v>0</v>
      </c>
      <c r="X22" s="4">
        <v>2329802</v>
      </c>
      <c r="Y22" s="4">
        <v>99807817</v>
      </c>
      <c r="Z22" s="4">
        <v>99808092</v>
      </c>
    </row>
    <row r="23" s="4" customFormat="1" spans="1:25">
      <c r="A23" s="4">
        <v>16938851082</v>
      </c>
      <c r="B23" s="4" t="s">
        <v>25</v>
      </c>
      <c r="C23" s="4" t="s">
        <v>26</v>
      </c>
      <c r="D23" s="4" t="s">
        <v>52</v>
      </c>
      <c r="E23" s="4" t="s">
        <v>53</v>
      </c>
      <c r="F23" s="5">
        <v>44538</v>
      </c>
      <c r="G23" s="5">
        <v>44539</v>
      </c>
      <c r="H23" s="4">
        <v>1</v>
      </c>
      <c r="I23" s="4">
        <v>1</v>
      </c>
      <c r="J23" s="4">
        <v>1</v>
      </c>
      <c r="K23" s="4" t="s">
        <v>29</v>
      </c>
      <c r="L23" s="4">
        <v>2088</v>
      </c>
      <c r="M23" s="4">
        <v>2088</v>
      </c>
      <c r="N23" s="4" t="s">
        <v>75</v>
      </c>
      <c r="O23" s="4" t="s">
        <v>31</v>
      </c>
      <c r="P23" s="4" t="s">
        <v>32</v>
      </c>
      <c r="Q23" s="4">
        <v>0</v>
      </c>
      <c r="R23" s="6">
        <v>44537</v>
      </c>
      <c r="S23" s="5">
        <v>44543</v>
      </c>
      <c r="T23" s="4" t="s">
        <v>33</v>
      </c>
      <c r="U23" s="4">
        <v>2088</v>
      </c>
      <c r="V23" s="4">
        <v>0</v>
      </c>
      <c r="W23" s="4">
        <v>0</v>
      </c>
      <c r="X23" s="4">
        <v>2330112</v>
      </c>
      <c r="Y23" s="4">
        <v>70538753</v>
      </c>
    </row>
    <row r="24" s="4" customFormat="1" spans="1:25">
      <c r="A24" s="4">
        <v>16939073778</v>
      </c>
      <c r="B24" s="4" t="s">
        <v>25</v>
      </c>
      <c r="C24" s="4" t="s">
        <v>26</v>
      </c>
      <c r="D24" s="4" t="s">
        <v>52</v>
      </c>
      <c r="E24" s="4" t="s">
        <v>58</v>
      </c>
      <c r="F24" s="5">
        <v>44539</v>
      </c>
      <c r="G24" s="5">
        <v>44540</v>
      </c>
      <c r="H24" s="4">
        <v>1</v>
      </c>
      <c r="I24" s="4">
        <v>1</v>
      </c>
      <c r="J24" s="4">
        <v>1</v>
      </c>
      <c r="K24" s="4" t="s">
        <v>29</v>
      </c>
      <c r="L24" s="4">
        <v>2125</v>
      </c>
      <c r="M24" s="4">
        <v>2125</v>
      </c>
      <c r="N24" s="4" t="s">
        <v>76</v>
      </c>
      <c r="O24" s="4" t="s">
        <v>31</v>
      </c>
      <c r="P24" s="4" t="s">
        <v>32</v>
      </c>
      <c r="Q24" s="4">
        <v>0</v>
      </c>
      <c r="R24" s="6">
        <v>44537</v>
      </c>
      <c r="S24" s="5">
        <v>44543</v>
      </c>
      <c r="T24" s="4" t="s">
        <v>33</v>
      </c>
      <c r="U24" s="4">
        <v>2125</v>
      </c>
      <c r="V24" s="4">
        <v>0</v>
      </c>
      <c r="W24" s="4">
        <v>0</v>
      </c>
      <c r="X24" s="4">
        <v>2330130</v>
      </c>
      <c r="Y24" s="4">
        <v>70539959</v>
      </c>
    </row>
    <row r="25" s="4" customFormat="1" spans="1:25">
      <c r="A25" s="4">
        <v>16941149157</v>
      </c>
      <c r="B25" s="4" t="s">
        <v>25</v>
      </c>
      <c r="C25" s="4" t="s">
        <v>26</v>
      </c>
      <c r="D25" s="4" t="s">
        <v>52</v>
      </c>
      <c r="E25" s="4" t="s">
        <v>53</v>
      </c>
      <c r="F25" s="5">
        <v>44538</v>
      </c>
      <c r="G25" s="5">
        <v>44539</v>
      </c>
      <c r="H25" s="4">
        <v>1</v>
      </c>
      <c r="I25" s="4">
        <v>1</v>
      </c>
      <c r="J25" s="4">
        <v>1</v>
      </c>
      <c r="K25" s="4" t="s">
        <v>29</v>
      </c>
      <c r="L25" s="4">
        <v>2088</v>
      </c>
      <c r="M25" s="4">
        <v>2088</v>
      </c>
      <c r="N25" s="4" t="s">
        <v>77</v>
      </c>
      <c r="O25" s="4" t="s">
        <v>31</v>
      </c>
      <c r="P25" s="4" t="s">
        <v>32</v>
      </c>
      <c r="Q25" s="4">
        <v>0</v>
      </c>
      <c r="R25" s="6">
        <v>44538</v>
      </c>
      <c r="S25" s="5">
        <v>44543</v>
      </c>
      <c r="T25" s="4" t="s">
        <v>33</v>
      </c>
      <c r="U25" s="4">
        <v>2088</v>
      </c>
      <c r="V25" s="4">
        <v>0</v>
      </c>
      <c r="W25" s="4">
        <v>0</v>
      </c>
      <c r="X25" s="4">
        <v>2330921</v>
      </c>
      <c r="Y25" s="4">
        <v>70630411</v>
      </c>
    </row>
    <row r="26" s="4" customFormat="1" spans="1:25">
      <c r="A26" s="4">
        <v>16941356136</v>
      </c>
      <c r="B26" s="4" t="s">
        <v>25</v>
      </c>
      <c r="C26" s="4" t="s">
        <v>26</v>
      </c>
      <c r="D26" s="4" t="s">
        <v>52</v>
      </c>
      <c r="E26" s="4" t="s">
        <v>53</v>
      </c>
      <c r="F26" s="5">
        <v>44540</v>
      </c>
      <c r="G26" s="5">
        <v>44541</v>
      </c>
      <c r="H26" s="4">
        <v>1</v>
      </c>
      <c r="I26" s="4">
        <v>1</v>
      </c>
      <c r="J26" s="4">
        <v>1</v>
      </c>
      <c r="K26" s="4" t="s">
        <v>29</v>
      </c>
      <c r="L26" s="4">
        <v>2298</v>
      </c>
      <c r="M26" s="4">
        <v>2298</v>
      </c>
      <c r="N26" s="4" t="s">
        <v>78</v>
      </c>
      <c r="O26" s="4" t="s">
        <v>31</v>
      </c>
      <c r="P26" s="4" t="s">
        <v>32</v>
      </c>
      <c r="Q26" s="4">
        <v>0</v>
      </c>
      <c r="R26" s="6">
        <v>44538</v>
      </c>
      <c r="S26" s="5">
        <v>44543</v>
      </c>
      <c r="T26" s="4" t="s">
        <v>33</v>
      </c>
      <c r="U26" s="4">
        <v>2298</v>
      </c>
      <c r="V26" s="4">
        <v>0</v>
      </c>
      <c r="W26" s="4">
        <v>0</v>
      </c>
      <c r="X26" s="4">
        <v>2331007</v>
      </c>
      <c r="Y26" s="4">
        <v>70659849</v>
      </c>
    </row>
    <row r="27" s="4" customFormat="1" spans="1:26">
      <c r="A27" s="4">
        <v>16946245478</v>
      </c>
      <c r="B27" s="4" t="s">
        <v>25</v>
      </c>
      <c r="C27" s="4" t="s">
        <v>26</v>
      </c>
      <c r="D27" s="4" t="s">
        <v>79</v>
      </c>
      <c r="E27" s="4" t="s">
        <v>80</v>
      </c>
      <c r="F27" s="5">
        <v>44540</v>
      </c>
      <c r="G27" s="5">
        <v>44542</v>
      </c>
      <c r="H27" s="4">
        <v>2</v>
      </c>
      <c r="I27" s="4">
        <v>2</v>
      </c>
      <c r="J27" s="4">
        <v>4</v>
      </c>
      <c r="K27" s="4" t="s">
        <v>29</v>
      </c>
      <c r="L27" s="4">
        <v>10040</v>
      </c>
      <c r="M27" s="4">
        <v>10040</v>
      </c>
      <c r="N27" s="4" t="s">
        <v>81</v>
      </c>
      <c r="O27" s="4" t="s">
        <v>31</v>
      </c>
      <c r="P27" s="4" t="s">
        <v>32</v>
      </c>
      <c r="Q27" s="4">
        <v>0</v>
      </c>
      <c r="R27" s="6">
        <v>44538</v>
      </c>
      <c r="S27" s="5">
        <v>44543</v>
      </c>
      <c r="T27" s="4" t="s">
        <v>33</v>
      </c>
      <c r="U27" s="4">
        <v>10040</v>
      </c>
      <c r="V27" s="4">
        <v>0</v>
      </c>
      <c r="W27" s="4">
        <v>0</v>
      </c>
      <c r="X27" s="4">
        <v>2332152</v>
      </c>
      <c r="Y27" s="4">
        <v>56000</v>
      </c>
      <c r="Z27" s="4">
        <v>56001</v>
      </c>
    </row>
    <row r="28" s="4" customFormat="1" spans="1:25">
      <c r="A28" s="4">
        <v>16947149254</v>
      </c>
      <c r="B28" s="4" t="s">
        <v>25</v>
      </c>
      <c r="C28" s="4" t="s">
        <v>26</v>
      </c>
      <c r="D28" s="4" t="s">
        <v>52</v>
      </c>
      <c r="E28" s="4" t="s">
        <v>53</v>
      </c>
      <c r="F28" s="5">
        <v>44540</v>
      </c>
      <c r="G28" s="5">
        <v>44541</v>
      </c>
      <c r="H28" s="4">
        <v>1</v>
      </c>
      <c r="I28" s="4">
        <v>1</v>
      </c>
      <c r="J28" s="4">
        <v>1</v>
      </c>
      <c r="K28" s="4" t="s">
        <v>29</v>
      </c>
      <c r="L28" s="4">
        <v>2298</v>
      </c>
      <c r="M28" s="4">
        <v>2298</v>
      </c>
      <c r="N28" s="4" t="s">
        <v>82</v>
      </c>
      <c r="O28" s="4" t="s">
        <v>31</v>
      </c>
      <c r="P28" s="4" t="s">
        <v>32</v>
      </c>
      <c r="Q28" s="4">
        <v>0</v>
      </c>
      <c r="R28" s="6">
        <v>44539</v>
      </c>
      <c r="S28" s="5">
        <v>44543</v>
      </c>
      <c r="T28" s="4" t="s">
        <v>33</v>
      </c>
      <c r="U28" s="4">
        <v>2298</v>
      </c>
      <c r="V28" s="4">
        <v>0</v>
      </c>
      <c r="W28" s="4">
        <v>0</v>
      </c>
      <c r="X28" s="4">
        <v>2332477</v>
      </c>
      <c r="Y28" s="4">
        <v>71395679</v>
      </c>
    </row>
    <row r="29" s="4" customFormat="1" spans="1:25">
      <c r="A29" s="4">
        <v>16947527694</v>
      </c>
      <c r="B29" s="4" t="s">
        <v>25</v>
      </c>
      <c r="C29" s="4" t="s">
        <v>26</v>
      </c>
      <c r="D29" s="4" t="s">
        <v>83</v>
      </c>
      <c r="E29" s="4" t="s">
        <v>84</v>
      </c>
      <c r="F29" s="5">
        <v>44539</v>
      </c>
      <c r="G29" s="5">
        <v>44540</v>
      </c>
      <c r="H29" s="4">
        <v>1</v>
      </c>
      <c r="I29" s="4">
        <v>1</v>
      </c>
      <c r="J29" s="4">
        <v>1</v>
      </c>
      <c r="K29" s="4" t="s">
        <v>29</v>
      </c>
      <c r="L29" s="4">
        <v>482</v>
      </c>
      <c r="M29" s="4">
        <v>482</v>
      </c>
      <c r="N29" s="4" t="s">
        <v>85</v>
      </c>
      <c r="O29" s="4" t="s">
        <v>31</v>
      </c>
      <c r="P29" s="4" t="s">
        <v>32</v>
      </c>
      <c r="Q29" s="4">
        <v>0</v>
      </c>
      <c r="R29" s="6">
        <v>44539</v>
      </c>
      <c r="S29" s="5">
        <v>44543</v>
      </c>
      <c r="T29" s="4" t="s">
        <v>33</v>
      </c>
      <c r="U29" s="4">
        <v>482</v>
      </c>
      <c r="V29" s="4">
        <v>0</v>
      </c>
      <c r="W29" s="4">
        <v>0</v>
      </c>
      <c r="X29" s="4">
        <v>2332644</v>
      </c>
      <c r="Y29" s="4">
        <v>3960882</v>
      </c>
    </row>
    <row r="30" s="4" customFormat="1" spans="1:25">
      <c r="A30" s="4">
        <v>16955345976</v>
      </c>
      <c r="B30" s="4" t="s">
        <v>25</v>
      </c>
      <c r="C30" s="4" t="s">
        <v>26</v>
      </c>
      <c r="D30" s="4" t="s">
        <v>86</v>
      </c>
      <c r="E30" s="4" t="s">
        <v>87</v>
      </c>
      <c r="F30" s="5">
        <v>44541</v>
      </c>
      <c r="G30" s="5">
        <v>44542</v>
      </c>
      <c r="H30" s="4">
        <v>1</v>
      </c>
      <c r="I30" s="4">
        <v>1</v>
      </c>
      <c r="J30" s="4">
        <v>1</v>
      </c>
      <c r="K30" s="4" t="s">
        <v>29</v>
      </c>
      <c r="L30" s="4">
        <v>283</v>
      </c>
      <c r="M30" s="4">
        <v>283</v>
      </c>
      <c r="N30" s="4" t="s">
        <v>88</v>
      </c>
      <c r="O30" s="4" t="s">
        <v>31</v>
      </c>
      <c r="P30" s="4" t="s">
        <v>32</v>
      </c>
      <c r="Q30" s="4">
        <v>0</v>
      </c>
      <c r="R30" s="6">
        <v>44540</v>
      </c>
      <c r="S30" s="5">
        <v>44543</v>
      </c>
      <c r="T30" s="4" t="s">
        <v>33</v>
      </c>
      <c r="U30" s="4">
        <v>283</v>
      </c>
      <c r="V30" s="4">
        <v>0</v>
      </c>
      <c r="W30" s="4">
        <v>0</v>
      </c>
      <c r="X30" s="4">
        <v>2334480</v>
      </c>
      <c r="Y30" s="4">
        <v>154687047</v>
      </c>
    </row>
    <row r="31" s="4" customFormat="1" spans="1:25">
      <c r="A31" s="4">
        <v>16963463851</v>
      </c>
      <c r="B31" s="4" t="s">
        <v>25</v>
      </c>
      <c r="C31" s="4" t="s">
        <v>26</v>
      </c>
      <c r="D31" s="4" t="s">
        <v>89</v>
      </c>
      <c r="E31" s="4" t="s">
        <v>90</v>
      </c>
      <c r="F31" s="5">
        <v>44541</v>
      </c>
      <c r="G31" s="5">
        <v>44542</v>
      </c>
      <c r="H31" s="4">
        <v>1</v>
      </c>
      <c r="I31" s="4">
        <v>1</v>
      </c>
      <c r="J31" s="4">
        <v>1</v>
      </c>
      <c r="K31" s="4" t="s">
        <v>29</v>
      </c>
      <c r="L31" s="4">
        <v>176</v>
      </c>
      <c r="M31" s="4">
        <v>176</v>
      </c>
      <c r="N31" s="4" t="s">
        <v>91</v>
      </c>
      <c r="O31" s="4" t="s">
        <v>31</v>
      </c>
      <c r="P31" s="4" t="s">
        <v>32</v>
      </c>
      <c r="Q31" s="4">
        <v>0</v>
      </c>
      <c r="R31" s="6">
        <v>44541</v>
      </c>
      <c r="S31" s="5">
        <v>44543</v>
      </c>
      <c r="T31" s="4" t="s">
        <v>33</v>
      </c>
      <c r="U31" s="4">
        <v>176</v>
      </c>
      <c r="V31" s="4">
        <v>0</v>
      </c>
      <c r="W31" s="4">
        <v>0</v>
      </c>
      <c r="X31" s="4">
        <v>2335620</v>
      </c>
      <c r="Y31" s="4">
        <v>72621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5" style="4" customWidth="1"/>
    <col min="2" max="3" width="11.5" style="4"/>
    <col min="4" max="16360" width="9" style="4"/>
  </cols>
  <sheetData>
    <row r="1" s="4" customFormat="1" ht="12" customHeigh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4">
        <v>15986730829</v>
      </c>
      <c r="B2" s="5">
        <v>44540</v>
      </c>
      <c r="C2" s="5">
        <v>44542</v>
      </c>
      <c r="D2" s="4">
        <v>2126</v>
      </c>
      <c r="E2" s="4" t="str">
        <f>VLOOKUP(A2,HOP!A:L,12,0)</f>
        <v>2126.00</v>
      </c>
      <c r="F2" s="4" t="str">
        <f>VLOOKUP(A2,HOP!A:C,3,0)</f>
        <v>2214652</v>
      </c>
      <c r="G2" s="4">
        <f>D2-E2</f>
        <v>0</v>
      </c>
      <c r="H2" s="4" t="str">
        <f>$H$1&amp;F2</f>
        <v>，2214652</v>
      </c>
      <c r="I2" s="4" t="str">
        <f>VLOOKUP(A2,HOP!A:T,20,0)</f>
        <v>直采</v>
      </c>
    </row>
    <row r="3" s="4" customFormat="1" spans="1:9">
      <c r="A3" s="4">
        <v>16728173138</v>
      </c>
      <c r="B3" s="5">
        <v>44539</v>
      </c>
      <c r="C3" s="5">
        <v>44541</v>
      </c>
      <c r="D3" s="4">
        <v>5940</v>
      </c>
      <c r="E3" s="4" t="str">
        <f>VLOOKUP(A3,HOP!A:L,12,0)</f>
        <v>5940.00</v>
      </c>
      <c r="F3" s="4" t="str">
        <f>VLOOKUP(A3,HOP!A:C,3,0)</f>
        <v>2288062</v>
      </c>
      <c r="G3" s="4">
        <f t="shared" ref="G3:G29" si="0">D3-E3</f>
        <v>0</v>
      </c>
      <c r="H3" s="4" t="str">
        <f t="shared" ref="H3:H29" si="1">$H$1&amp;F3</f>
        <v>，2288062</v>
      </c>
      <c r="I3" s="4" t="str">
        <f>VLOOKUP(A3,HOP!A:T,20,0)</f>
        <v>直采</v>
      </c>
    </row>
    <row r="4" s="4" customFormat="1" spans="1:9">
      <c r="A4" s="4">
        <v>16795571441</v>
      </c>
      <c r="B4" s="5">
        <v>44535</v>
      </c>
      <c r="C4" s="5">
        <v>44537</v>
      </c>
      <c r="D4" s="4">
        <v>728</v>
      </c>
      <c r="E4" s="4" t="str">
        <f>VLOOKUP(A4,HOP!A:L,12,0)</f>
        <v>728.00</v>
      </c>
      <c r="F4" s="4" t="str">
        <f>VLOOKUP(A4,HOP!A:C,3,0)</f>
        <v>2299521</v>
      </c>
      <c r="G4" s="4">
        <f t="shared" si="0"/>
        <v>0</v>
      </c>
      <c r="H4" s="4" t="str">
        <f t="shared" si="1"/>
        <v>，2299521</v>
      </c>
      <c r="I4" s="4" t="str">
        <f>VLOOKUP(A4,HOP!A:T,20,0)</f>
        <v>直采</v>
      </c>
    </row>
    <row r="5" s="4" customFormat="1" spans="1:9">
      <c r="A5" s="4">
        <v>16802169183</v>
      </c>
      <c r="B5" s="5">
        <v>44540</v>
      </c>
      <c r="C5" s="5">
        <v>44541</v>
      </c>
      <c r="D5" s="4">
        <v>1092</v>
      </c>
      <c r="E5" s="4" t="str">
        <f>VLOOKUP(A5,HOP!A:L,12,0)</f>
        <v>1092.00</v>
      </c>
      <c r="F5" s="4" t="str">
        <f>VLOOKUP(A5,HOP!A:C,3,0)</f>
        <v>2300113</v>
      </c>
      <c r="G5" s="4">
        <f t="shared" si="0"/>
        <v>0</v>
      </c>
      <c r="H5" s="4" t="str">
        <f t="shared" si="1"/>
        <v>，2300113</v>
      </c>
      <c r="I5" s="4" t="str">
        <f>VLOOKUP(A5,HOP!A:T,20,0)</f>
        <v>直采</v>
      </c>
    </row>
    <row r="6" s="4" customFormat="1" spans="1:9">
      <c r="A6" s="4">
        <v>16855706425</v>
      </c>
      <c r="B6" s="5">
        <v>44536</v>
      </c>
      <c r="C6" s="5">
        <v>44540</v>
      </c>
      <c r="D6" s="4">
        <v>4004</v>
      </c>
      <c r="E6" s="4" t="str">
        <f>VLOOKUP(A6,HOP!A:L,12,0)</f>
        <v>4004.00</v>
      </c>
      <c r="F6" s="4" t="str">
        <f>VLOOKUP(A6,HOP!A:C,3,0)</f>
        <v>2310066</v>
      </c>
      <c r="G6" s="4">
        <f t="shared" si="0"/>
        <v>0</v>
      </c>
      <c r="H6" s="4" t="str">
        <f t="shared" si="1"/>
        <v>，2310066</v>
      </c>
      <c r="I6" s="4" t="str">
        <f>VLOOKUP(A6,HOP!A:T,20,0)</f>
        <v>直采</v>
      </c>
    </row>
    <row r="7" s="4" customFormat="1" hidden="1" spans="1:9">
      <c r="A7" s="4">
        <v>16862409731</v>
      </c>
      <c r="B7" s="5">
        <v>44534</v>
      </c>
      <c r="C7" s="5">
        <v>44536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hidden="1" spans="1:9">
      <c r="A8" s="4">
        <v>16882720464</v>
      </c>
      <c r="B8" s="5">
        <v>44537</v>
      </c>
      <c r="C8" s="5">
        <v>44538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16894121416</v>
      </c>
      <c r="B9" s="5">
        <v>44539</v>
      </c>
      <c r="C9" s="5">
        <v>44541</v>
      </c>
      <c r="D9" s="4">
        <v>724</v>
      </c>
      <c r="E9" s="4" t="str">
        <f>VLOOKUP(A9,HOP!A:L,12,0)</f>
        <v>724.00</v>
      </c>
      <c r="F9" s="4" t="str">
        <f>VLOOKUP(A9,HOP!A:C,3,0)</f>
        <v>2319639</v>
      </c>
      <c r="G9" s="4">
        <f t="shared" si="0"/>
        <v>0</v>
      </c>
      <c r="H9" s="4" t="str">
        <f t="shared" si="1"/>
        <v>，2319639</v>
      </c>
      <c r="I9" s="4" t="str">
        <f>VLOOKUP(A9,HOP!A:T,20,0)</f>
        <v>直采</v>
      </c>
    </row>
    <row r="10" s="4" customFormat="1" spans="1:9">
      <c r="A10" s="4">
        <v>16911914089</v>
      </c>
      <c r="B10" s="5">
        <v>44540</v>
      </c>
      <c r="C10" s="5">
        <v>44542</v>
      </c>
      <c r="D10" s="4">
        <v>4130</v>
      </c>
      <c r="E10" s="4" t="str">
        <f>VLOOKUP(A10,HOP!A:L,12,0)</f>
        <v>4130.00</v>
      </c>
      <c r="F10" s="4" t="str">
        <f>VLOOKUP(A10,HOP!A:C,3,0)</f>
        <v>2325398</v>
      </c>
      <c r="G10" s="4">
        <f t="shared" si="0"/>
        <v>0</v>
      </c>
      <c r="H10" s="4" t="str">
        <f t="shared" si="1"/>
        <v>，2325398</v>
      </c>
      <c r="I10" s="4" t="str">
        <f>VLOOKUP(A10,HOP!A:T,20,0)</f>
        <v>直采</v>
      </c>
    </row>
    <row r="11" s="4" customFormat="1" spans="1:9">
      <c r="A11" s="4">
        <v>16916719005</v>
      </c>
      <c r="B11" s="5">
        <v>44540</v>
      </c>
      <c r="C11" s="5">
        <v>44541</v>
      </c>
      <c r="D11" s="4">
        <v>463</v>
      </c>
      <c r="E11" s="4" t="str">
        <f>VLOOKUP(A11,HOP!A:L,12,0)</f>
        <v>463.00</v>
      </c>
      <c r="F11" s="4" t="str">
        <f>VLOOKUP(A11,HOP!A:C,3,0)</f>
        <v>2326329</v>
      </c>
      <c r="G11" s="4">
        <f t="shared" si="0"/>
        <v>0</v>
      </c>
      <c r="H11" s="4" t="str">
        <f t="shared" si="1"/>
        <v>，2326329</v>
      </c>
      <c r="I11" s="4" t="str">
        <f>VLOOKUP(A11,HOP!A:T,20,0)</f>
        <v>直采</v>
      </c>
    </row>
    <row r="12" s="4" customFormat="1" spans="1:9">
      <c r="A12" s="4">
        <v>16915695893</v>
      </c>
      <c r="B12" s="5">
        <v>44541</v>
      </c>
      <c r="C12" s="5">
        <v>44542</v>
      </c>
      <c r="D12" s="4">
        <v>2045</v>
      </c>
      <c r="E12" s="4" t="str">
        <f>VLOOKUP(A12,HOP!A:L,12,0)</f>
        <v>2045.00</v>
      </c>
      <c r="F12" s="4" t="str">
        <f>VLOOKUP(A12,HOP!A:C,3,0)</f>
        <v>2326032</v>
      </c>
      <c r="G12" s="4">
        <f t="shared" si="0"/>
        <v>0</v>
      </c>
      <c r="H12" s="4" t="str">
        <f t="shared" si="1"/>
        <v>，2326032</v>
      </c>
      <c r="I12" s="4" t="str">
        <f>VLOOKUP(A12,HOP!A:T,20,0)</f>
        <v>直采</v>
      </c>
    </row>
    <row r="13" s="4" customFormat="1" spans="1:9">
      <c r="A13" s="4">
        <v>16922655461</v>
      </c>
      <c r="B13" s="5">
        <v>44540</v>
      </c>
      <c r="C13" s="5">
        <v>44541</v>
      </c>
      <c r="D13" s="4">
        <v>1451</v>
      </c>
      <c r="E13" s="4" t="str">
        <f>VLOOKUP(A13,HOP!A:L,12,0)</f>
        <v>1451.00</v>
      </c>
      <c r="F13" s="4" t="str">
        <f>VLOOKUP(A13,HOP!A:C,3,0)</f>
        <v>2327661</v>
      </c>
      <c r="G13" s="4">
        <f t="shared" si="0"/>
        <v>0</v>
      </c>
      <c r="H13" s="4" t="str">
        <f t="shared" si="1"/>
        <v>，2327661</v>
      </c>
      <c r="I13" s="4" t="str">
        <f>VLOOKUP(A13,HOP!A:T,20,0)</f>
        <v>直采</v>
      </c>
    </row>
    <row r="14" s="4" customFormat="1" spans="1:9">
      <c r="A14" s="4">
        <v>16927154725</v>
      </c>
      <c r="B14" s="5">
        <v>44537</v>
      </c>
      <c r="C14" s="5">
        <v>44538</v>
      </c>
      <c r="D14" s="4">
        <v>442</v>
      </c>
      <c r="E14" s="4" t="str">
        <f>VLOOKUP(A14,HOP!A:L,12,0)</f>
        <v>442.00</v>
      </c>
      <c r="F14" s="4" t="str">
        <f>VLOOKUP(A14,HOP!A:C,3,0)</f>
        <v>2328148</v>
      </c>
      <c r="G14" s="4">
        <f t="shared" si="0"/>
        <v>0</v>
      </c>
      <c r="H14" s="4" t="str">
        <f t="shared" si="1"/>
        <v>，2328148</v>
      </c>
      <c r="I14" s="4" t="str">
        <f>VLOOKUP(A14,HOP!A:T,20,0)</f>
        <v>直采</v>
      </c>
    </row>
    <row r="15" s="4" customFormat="1" spans="1:9">
      <c r="A15" s="4">
        <v>16927245383</v>
      </c>
      <c r="B15" s="5">
        <v>44537</v>
      </c>
      <c r="C15" s="5">
        <v>44539</v>
      </c>
      <c r="D15" s="4">
        <v>4090</v>
      </c>
      <c r="E15" s="4" t="str">
        <f>VLOOKUP(A15,HOP!A:L,12,0)</f>
        <v>4090.00</v>
      </c>
      <c r="F15" s="4" t="str">
        <f>VLOOKUP(A15,HOP!A:C,3,0)</f>
        <v>2328164</v>
      </c>
      <c r="G15" s="4">
        <f t="shared" si="0"/>
        <v>0</v>
      </c>
      <c r="H15" s="4" t="str">
        <f t="shared" si="1"/>
        <v>，2328164</v>
      </c>
      <c r="I15" s="4" t="str">
        <f>VLOOKUP(A15,HOP!A:T,20,0)</f>
        <v>直采</v>
      </c>
    </row>
    <row r="16" s="4" customFormat="1" spans="1:9">
      <c r="A16" s="4">
        <v>16927490917</v>
      </c>
      <c r="B16" s="5">
        <v>44541</v>
      </c>
      <c r="C16" s="5">
        <v>44542</v>
      </c>
      <c r="D16" s="4">
        <v>2439</v>
      </c>
      <c r="E16" s="4" t="str">
        <f>VLOOKUP(A16,HOP!A:L,12,0)</f>
        <v>2439.00</v>
      </c>
      <c r="F16" s="4" t="str">
        <f>VLOOKUP(A16,HOP!A:C,3,0)</f>
        <v>2328205</v>
      </c>
      <c r="G16" s="4">
        <f t="shared" si="0"/>
        <v>0</v>
      </c>
      <c r="H16" s="4" t="str">
        <f t="shared" si="1"/>
        <v>，2328205</v>
      </c>
      <c r="I16" s="4" t="str">
        <f>VLOOKUP(A16,HOP!A:T,20,0)</f>
        <v>直采</v>
      </c>
    </row>
    <row r="17" s="4" customFormat="1" spans="1:9">
      <c r="A17" s="4">
        <v>16928821235</v>
      </c>
      <c r="B17" s="5">
        <v>44536</v>
      </c>
      <c r="C17" s="5">
        <v>44537</v>
      </c>
      <c r="D17" s="4">
        <v>598</v>
      </c>
      <c r="E17" s="4" t="str">
        <f>VLOOKUP(A17,HOP!A:L,12,0)</f>
        <v>598.00</v>
      </c>
      <c r="F17" s="4" t="str">
        <f>VLOOKUP(A17,HOP!A:C,3,0)</f>
        <v>2328723</v>
      </c>
      <c r="G17" s="4">
        <f t="shared" si="0"/>
        <v>0</v>
      </c>
      <c r="H17" s="4" t="str">
        <f t="shared" si="1"/>
        <v>，2328723</v>
      </c>
      <c r="I17" s="4" t="str">
        <f>VLOOKUP(A17,HOP!A:T,20,0)</f>
        <v>直采</v>
      </c>
    </row>
    <row r="18" s="4" customFormat="1" spans="1:9">
      <c r="A18" s="4">
        <v>16930054636</v>
      </c>
      <c r="B18" s="5">
        <v>44540</v>
      </c>
      <c r="C18" s="5">
        <v>44541</v>
      </c>
      <c r="D18" s="4">
        <v>2088</v>
      </c>
      <c r="E18" s="4" t="str">
        <f>VLOOKUP(A18,HOP!A:L,12,0)</f>
        <v>2088.00</v>
      </c>
      <c r="F18" s="4" t="str">
        <f>VLOOKUP(A18,HOP!A:C,3,0)</f>
        <v>2329211</v>
      </c>
      <c r="G18" s="4">
        <f t="shared" si="0"/>
        <v>0</v>
      </c>
      <c r="H18" s="4" t="str">
        <f t="shared" si="1"/>
        <v>，2329211</v>
      </c>
      <c r="I18" s="4" t="str">
        <f>VLOOKUP(A18,HOP!A:T,20,0)</f>
        <v>直采</v>
      </c>
    </row>
    <row r="19" s="4" customFormat="1" spans="1:9">
      <c r="A19" s="4">
        <v>16930087855</v>
      </c>
      <c r="B19" s="5">
        <v>44540</v>
      </c>
      <c r="C19" s="5">
        <v>44541</v>
      </c>
      <c r="D19" s="4">
        <v>2088</v>
      </c>
      <c r="E19" s="4" t="str">
        <f>VLOOKUP(A19,HOP!A:L,12,0)</f>
        <v>2088.00</v>
      </c>
      <c r="F19" s="4" t="str">
        <f>VLOOKUP(A19,HOP!A:C,3,0)</f>
        <v>2329226</v>
      </c>
      <c r="G19" s="4">
        <f t="shared" si="0"/>
        <v>0</v>
      </c>
      <c r="H19" s="4" t="str">
        <f t="shared" si="1"/>
        <v>，2329226</v>
      </c>
      <c r="I19" s="4" t="str">
        <f>VLOOKUP(A19,HOP!A:T,20,0)</f>
        <v>直采</v>
      </c>
    </row>
    <row r="20" s="4" customFormat="1" spans="1:9">
      <c r="A20" s="4">
        <v>16935100977</v>
      </c>
      <c r="B20" s="5">
        <v>44537</v>
      </c>
      <c r="C20" s="5">
        <v>44539</v>
      </c>
      <c r="D20" s="4">
        <v>2012</v>
      </c>
      <c r="E20" s="4" t="str">
        <f>VLOOKUP(A20,HOP!A:L,12,0)</f>
        <v>2012.00</v>
      </c>
      <c r="F20" s="4" t="str">
        <f>VLOOKUP(A20,HOP!A:C,3,0)</f>
        <v>2329802</v>
      </c>
      <c r="G20" s="4">
        <f t="shared" si="0"/>
        <v>0</v>
      </c>
      <c r="H20" s="4" t="str">
        <f t="shared" si="1"/>
        <v>，2329802</v>
      </c>
      <c r="I20" s="4" t="str">
        <f>VLOOKUP(A20,HOP!A:T,20,0)</f>
        <v>直采</v>
      </c>
    </row>
    <row r="21" s="4" customFormat="1" spans="1:9">
      <c r="A21" s="4">
        <v>16938851082</v>
      </c>
      <c r="B21" s="5">
        <v>44538</v>
      </c>
      <c r="C21" s="5">
        <v>44539</v>
      </c>
      <c r="D21" s="4">
        <v>2088</v>
      </c>
      <c r="E21" s="4" t="str">
        <f>VLOOKUP(A21,HOP!A:L,12,0)</f>
        <v>2088.00</v>
      </c>
      <c r="F21" s="4" t="str">
        <f>VLOOKUP(A21,HOP!A:C,3,0)</f>
        <v>2330112</v>
      </c>
      <c r="G21" s="4">
        <f t="shared" si="0"/>
        <v>0</v>
      </c>
      <c r="H21" s="4" t="str">
        <f t="shared" si="1"/>
        <v>，2330112</v>
      </c>
      <c r="I21" s="4" t="str">
        <f>VLOOKUP(A21,HOP!A:T,20,0)</f>
        <v>直采</v>
      </c>
    </row>
    <row r="22" s="4" customFormat="1" spans="1:9">
      <c r="A22" s="4">
        <v>16939073778</v>
      </c>
      <c r="B22" s="5">
        <v>44539</v>
      </c>
      <c r="C22" s="5">
        <v>44540</v>
      </c>
      <c r="D22" s="4">
        <v>2125</v>
      </c>
      <c r="E22" s="4" t="str">
        <f>VLOOKUP(A22,HOP!A:L,12,0)</f>
        <v>2125.00</v>
      </c>
      <c r="F22" s="4" t="str">
        <f>VLOOKUP(A22,HOP!A:C,3,0)</f>
        <v>2330130</v>
      </c>
      <c r="G22" s="4">
        <f t="shared" si="0"/>
        <v>0</v>
      </c>
      <c r="H22" s="4" t="str">
        <f t="shared" si="1"/>
        <v>，2330130</v>
      </c>
      <c r="I22" s="4" t="str">
        <f>VLOOKUP(A22,HOP!A:T,20,0)</f>
        <v>直采</v>
      </c>
    </row>
    <row r="23" s="4" customFormat="1" spans="1:9">
      <c r="A23" s="4">
        <v>16941149157</v>
      </c>
      <c r="B23" s="5">
        <v>44538</v>
      </c>
      <c r="C23" s="5">
        <v>44539</v>
      </c>
      <c r="D23" s="4">
        <v>2088</v>
      </c>
      <c r="E23" s="4" t="str">
        <f>VLOOKUP(A23,HOP!A:L,12,0)</f>
        <v>2088.00</v>
      </c>
      <c r="F23" s="4" t="str">
        <f>VLOOKUP(A23,HOP!A:C,3,0)</f>
        <v>2330921</v>
      </c>
      <c r="G23" s="4">
        <f t="shared" si="0"/>
        <v>0</v>
      </c>
      <c r="H23" s="4" t="str">
        <f t="shared" si="1"/>
        <v>，2330921</v>
      </c>
      <c r="I23" s="4" t="str">
        <f>VLOOKUP(A23,HOP!A:T,20,0)</f>
        <v>直采</v>
      </c>
    </row>
    <row r="24" s="4" customFormat="1" spans="1:9">
      <c r="A24" s="4">
        <v>16941356136</v>
      </c>
      <c r="B24" s="5">
        <v>44540</v>
      </c>
      <c r="C24" s="5">
        <v>44541</v>
      </c>
      <c r="D24" s="4">
        <v>2298</v>
      </c>
      <c r="E24" s="4" t="str">
        <f>VLOOKUP(A24,HOP!A:L,12,0)</f>
        <v>2298.00</v>
      </c>
      <c r="F24" s="4" t="str">
        <f>VLOOKUP(A24,HOP!A:C,3,0)</f>
        <v>2331007</v>
      </c>
      <c r="G24" s="4">
        <f t="shared" si="0"/>
        <v>0</v>
      </c>
      <c r="H24" s="4" t="str">
        <f t="shared" si="1"/>
        <v>，2331007</v>
      </c>
      <c r="I24" s="4" t="str">
        <f>VLOOKUP(A24,HOP!A:T,20,0)</f>
        <v>直采</v>
      </c>
    </row>
    <row r="25" s="4" customFormat="1" spans="1:9">
      <c r="A25" s="4">
        <v>16946245478</v>
      </c>
      <c r="B25" s="5">
        <v>44540</v>
      </c>
      <c r="C25" s="5">
        <v>44542</v>
      </c>
      <c r="D25" s="4">
        <v>10040</v>
      </c>
      <c r="E25" s="4" t="str">
        <f>VLOOKUP(A25,HOP!A:L,12,0)</f>
        <v>10040.00</v>
      </c>
      <c r="F25" s="4" t="str">
        <f>VLOOKUP(A25,HOP!A:C,3,0)</f>
        <v>2332152</v>
      </c>
      <c r="G25" s="4">
        <f t="shared" si="0"/>
        <v>0</v>
      </c>
      <c r="H25" s="4" t="str">
        <f t="shared" si="1"/>
        <v>，2332152</v>
      </c>
      <c r="I25" s="4" t="str">
        <f>VLOOKUP(A25,HOP!A:T,20,0)</f>
        <v>直采</v>
      </c>
    </row>
    <row r="26" s="4" customFormat="1" spans="1:9">
      <c r="A26" s="4">
        <v>16947149254</v>
      </c>
      <c r="B26" s="5">
        <v>44540</v>
      </c>
      <c r="C26" s="5">
        <v>44541</v>
      </c>
      <c r="D26" s="4">
        <v>2298</v>
      </c>
      <c r="E26" s="4" t="str">
        <f>VLOOKUP(A26,HOP!A:L,12,0)</f>
        <v>2298.00</v>
      </c>
      <c r="F26" s="4" t="str">
        <f>VLOOKUP(A26,HOP!A:C,3,0)</f>
        <v>2332477</v>
      </c>
      <c r="G26" s="4">
        <f t="shared" si="0"/>
        <v>0</v>
      </c>
      <c r="H26" s="4" t="str">
        <f t="shared" si="1"/>
        <v>，2332477</v>
      </c>
      <c r="I26" s="4" t="str">
        <f>VLOOKUP(A26,HOP!A:T,20,0)</f>
        <v>直采</v>
      </c>
    </row>
    <row r="27" s="4" customFormat="1" spans="1:9">
      <c r="A27" s="4">
        <v>16947527694</v>
      </c>
      <c r="B27" s="5">
        <v>44539</v>
      </c>
      <c r="C27" s="5">
        <v>44540</v>
      </c>
      <c r="D27" s="4">
        <v>482</v>
      </c>
      <c r="E27" s="4" t="str">
        <f>VLOOKUP(A27,HOP!A:L,12,0)</f>
        <v>482.00</v>
      </c>
      <c r="F27" s="4" t="str">
        <f>VLOOKUP(A27,HOP!A:C,3,0)</f>
        <v>2332644</v>
      </c>
      <c r="G27" s="4">
        <f t="shared" si="0"/>
        <v>0</v>
      </c>
      <c r="H27" s="4" t="str">
        <f t="shared" si="1"/>
        <v>，2332644</v>
      </c>
      <c r="I27" s="4" t="str">
        <f>VLOOKUP(A27,HOP!A:T,20,0)</f>
        <v>直采</v>
      </c>
    </row>
    <row r="28" s="4" customFormat="1" spans="1:9">
      <c r="A28" s="4">
        <v>16955345976</v>
      </c>
      <c r="B28" s="5">
        <v>44541</v>
      </c>
      <c r="C28" s="5">
        <v>44542</v>
      </c>
      <c r="D28" s="4">
        <v>283</v>
      </c>
      <c r="E28" s="4" t="str">
        <f>VLOOKUP(A28,HOP!A:L,12,0)</f>
        <v>283.00</v>
      </c>
      <c r="F28" s="4" t="str">
        <f>VLOOKUP(A28,HOP!A:C,3,0)</f>
        <v>2334480</v>
      </c>
      <c r="G28" s="4">
        <f t="shared" si="0"/>
        <v>0</v>
      </c>
      <c r="H28" s="4" t="str">
        <f t="shared" si="1"/>
        <v>，2334480</v>
      </c>
      <c r="I28" s="4" t="str">
        <f>VLOOKUP(A28,HOP!A:T,20,0)</f>
        <v>直采</v>
      </c>
    </row>
    <row r="29" s="4" customFormat="1" spans="1:9">
      <c r="A29" s="4">
        <v>16963463851</v>
      </c>
      <c r="B29" s="5">
        <v>44541</v>
      </c>
      <c r="C29" s="5">
        <v>44542</v>
      </c>
      <c r="D29" s="4">
        <v>176</v>
      </c>
      <c r="E29" s="4" t="str">
        <f>VLOOKUP(A29,HOP!A:L,12,0)</f>
        <v>176.00</v>
      </c>
      <c r="F29" s="4" t="str">
        <f>VLOOKUP(A29,HOP!A:C,3,0)</f>
        <v>2335620</v>
      </c>
      <c r="G29" s="4">
        <f t="shared" si="0"/>
        <v>0</v>
      </c>
      <c r="H29" s="4" t="str">
        <f t="shared" si="1"/>
        <v>，2335620</v>
      </c>
      <c r="I29" s="4" t="str">
        <f>VLOOKUP(A29,HOP!A:T,20,0)</f>
        <v>直采</v>
      </c>
    </row>
    <row r="31" spans="4:4">
      <c r="D31" s="4">
        <f>SUM(D2:D30)</f>
        <v>58338</v>
      </c>
    </row>
    <row r="35" spans="1:1">
      <c r="A35" s="4" t="s">
        <v>93</v>
      </c>
    </row>
    <row r="36" spans="1:1">
      <c r="A36" s="4" t="s">
        <v>94</v>
      </c>
    </row>
    <row r="37" spans="1:1">
      <c r="A37" s="4" t="s">
        <v>95</v>
      </c>
    </row>
  </sheetData>
  <autoFilter ref="A1:XFD37">
    <filterColumn colId="3">
      <filters blank="1">
        <filter val="4090"/>
        <filter val="1451"/>
        <filter val="1092"/>
        <filter val="2012"/>
        <filter val="598"/>
        <filter val="2298"/>
        <filter val="463"/>
        <filter val="724"/>
        <filter val="2125"/>
        <filter val="2126"/>
        <filter val="728"/>
        <filter val="4130"/>
        <filter val="176"/>
        <filter val="58338"/>
        <filter val="2439"/>
        <filter val="5940"/>
        <filter val="10040"/>
        <filter val="442"/>
        <filter val="482"/>
        <filter val="283"/>
        <filter val="4004"/>
        <filter val="2045"/>
        <filter val="20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F38" sqref="F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</row>
    <row r="2" s="1" customFormat="1" spans="1:20">
      <c r="A2" s="3">
        <v>16963463851</v>
      </c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113</v>
      </c>
      <c r="G2" s="1" t="s">
        <v>117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119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</row>
    <row r="3" s="1" customFormat="1" spans="1:20">
      <c r="A3" s="3">
        <v>16955345976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113</v>
      </c>
      <c r="G3" s="1" t="s">
        <v>117</v>
      </c>
      <c r="H3" s="1" t="s">
        <v>118</v>
      </c>
      <c r="I3" s="1" t="s">
        <v>132</v>
      </c>
      <c r="J3" s="1" t="s">
        <v>120</v>
      </c>
      <c r="K3" s="1" t="s">
        <v>132</v>
      </c>
      <c r="L3" s="1" t="s">
        <v>132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133</v>
      </c>
      <c r="R3" s="1" t="s">
        <v>125</v>
      </c>
      <c r="S3" s="1" t="s">
        <v>126</v>
      </c>
      <c r="T3" s="1" t="s">
        <v>127</v>
      </c>
    </row>
    <row r="4" s="1" customFormat="1" spans="1:20">
      <c r="A4" s="3">
        <v>16947527694</v>
      </c>
      <c r="B4" s="1" t="s">
        <v>134</v>
      </c>
      <c r="C4" s="1" t="s">
        <v>135</v>
      </c>
      <c r="D4" s="1" t="s">
        <v>136</v>
      </c>
      <c r="E4" s="1" t="s">
        <v>137</v>
      </c>
      <c r="F4" s="1" t="s">
        <v>134</v>
      </c>
      <c r="G4" s="1" t="s">
        <v>128</v>
      </c>
      <c r="H4" s="1" t="s">
        <v>118</v>
      </c>
      <c r="I4" s="1" t="s">
        <v>138</v>
      </c>
      <c r="J4" s="1" t="s">
        <v>120</v>
      </c>
      <c r="K4" s="1" t="s">
        <v>138</v>
      </c>
      <c r="L4" s="1" t="s">
        <v>138</v>
      </c>
      <c r="M4" s="1" t="s">
        <v>121</v>
      </c>
      <c r="N4" s="1" t="s">
        <v>121</v>
      </c>
      <c r="O4" s="1" t="s">
        <v>122</v>
      </c>
      <c r="P4" s="1" t="s">
        <v>123</v>
      </c>
      <c r="Q4" s="1" t="s">
        <v>139</v>
      </c>
      <c r="R4" s="1" t="s">
        <v>125</v>
      </c>
      <c r="S4" s="1" t="s">
        <v>126</v>
      </c>
      <c r="T4" s="1" t="s">
        <v>127</v>
      </c>
    </row>
    <row r="5" s="1" customFormat="1" spans="1:20">
      <c r="A5" s="3">
        <v>16947149254</v>
      </c>
      <c r="B5" s="1" t="s">
        <v>134</v>
      </c>
      <c r="C5" s="1" t="s">
        <v>140</v>
      </c>
      <c r="D5" s="1" t="s">
        <v>141</v>
      </c>
      <c r="E5" s="1" t="s">
        <v>142</v>
      </c>
      <c r="F5" s="1" t="s">
        <v>128</v>
      </c>
      <c r="G5" s="1" t="s">
        <v>113</v>
      </c>
      <c r="H5" s="1" t="s">
        <v>118</v>
      </c>
      <c r="I5" s="1" t="s">
        <v>143</v>
      </c>
      <c r="J5" s="1" t="s">
        <v>120</v>
      </c>
      <c r="K5" s="1" t="s">
        <v>143</v>
      </c>
      <c r="L5" s="1" t="s">
        <v>143</v>
      </c>
      <c r="M5" s="1" t="s">
        <v>121</v>
      </c>
      <c r="N5" s="1" t="s">
        <v>121</v>
      </c>
      <c r="O5" s="1" t="s">
        <v>122</v>
      </c>
      <c r="P5" s="1" t="s">
        <v>123</v>
      </c>
      <c r="Q5" s="1" t="s">
        <v>144</v>
      </c>
      <c r="R5" s="1" t="s">
        <v>125</v>
      </c>
      <c r="S5" s="1" t="s">
        <v>126</v>
      </c>
      <c r="T5" s="1" t="s">
        <v>127</v>
      </c>
    </row>
    <row r="6" s="1" customFormat="1" spans="1:20">
      <c r="A6" s="3">
        <v>16946245478</v>
      </c>
      <c r="B6" s="1" t="s">
        <v>145</v>
      </c>
      <c r="C6" s="1" t="s">
        <v>146</v>
      </c>
      <c r="D6" s="1" t="s">
        <v>147</v>
      </c>
      <c r="E6" s="1" t="s">
        <v>148</v>
      </c>
      <c r="F6" s="1" t="s">
        <v>128</v>
      </c>
      <c r="G6" s="1" t="s">
        <v>117</v>
      </c>
      <c r="H6" s="1" t="s">
        <v>118</v>
      </c>
      <c r="I6" s="1" t="s">
        <v>149</v>
      </c>
      <c r="J6" s="1" t="s">
        <v>120</v>
      </c>
      <c r="K6" s="1" t="s">
        <v>149</v>
      </c>
      <c r="L6" s="1" t="s">
        <v>149</v>
      </c>
      <c r="M6" s="1" t="s">
        <v>121</v>
      </c>
      <c r="N6" s="1" t="s">
        <v>121</v>
      </c>
      <c r="O6" s="1" t="s">
        <v>122</v>
      </c>
      <c r="P6" s="1" t="s">
        <v>123</v>
      </c>
      <c r="Q6" s="1" t="s">
        <v>150</v>
      </c>
      <c r="R6" s="1" t="s">
        <v>125</v>
      </c>
      <c r="S6" s="1" t="s">
        <v>126</v>
      </c>
      <c r="T6" s="1" t="s">
        <v>127</v>
      </c>
    </row>
    <row r="7" s="1" customFormat="1" spans="1:20">
      <c r="A7" s="3">
        <v>16941356136</v>
      </c>
      <c r="B7" s="1" t="s">
        <v>145</v>
      </c>
      <c r="C7" s="1" t="s">
        <v>151</v>
      </c>
      <c r="D7" s="1" t="s">
        <v>141</v>
      </c>
      <c r="E7" s="1" t="s">
        <v>152</v>
      </c>
      <c r="F7" s="1" t="s">
        <v>128</v>
      </c>
      <c r="G7" s="1" t="s">
        <v>113</v>
      </c>
      <c r="H7" s="1" t="s">
        <v>118</v>
      </c>
      <c r="I7" s="1" t="s">
        <v>143</v>
      </c>
      <c r="J7" s="1" t="s">
        <v>120</v>
      </c>
      <c r="K7" s="1" t="s">
        <v>143</v>
      </c>
      <c r="L7" s="1" t="s">
        <v>143</v>
      </c>
      <c r="M7" s="1" t="s">
        <v>121</v>
      </c>
      <c r="N7" s="1" t="s">
        <v>121</v>
      </c>
      <c r="O7" s="1" t="s">
        <v>122</v>
      </c>
      <c r="P7" s="1" t="s">
        <v>123</v>
      </c>
      <c r="Q7" s="1" t="s">
        <v>153</v>
      </c>
      <c r="R7" s="1" t="s">
        <v>125</v>
      </c>
      <c r="S7" s="1" t="s">
        <v>126</v>
      </c>
      <c r="T7" s="1" t="s">
        <v>127</v>
      </c>
    </row>
    <row r="8" s="1" customFormat="1" spans="1:20">
      <c r="A8" s="3">
        <v>16941149157</v>
      </c>
      <c r="B8" s="1" t="s">
        <v>145</v>
      </c>
      <c r="C8" s="1" t="s">
        <v>154</v>
      </c>
      <c r="D8" s="1" t="s">
        <v>141</v>
      </c>
      <c r="E8" s="1" t="s">
        <v>155</v>
      </c>
      <c r="F8" s="1" t="s">
        <v>145</v>
      </c>
      <c r="G8" s="1" t="s">
        <v>134</v>
      </c>
      <c r="H8" s="1" t="s">
        <v>118</v>
      </c>
      <c r="I8" s="1" t="s">
        <v>156</v>
      </c>
      <c r="J8" s="1" t="s">
        <v>120</v>
      </c>
      <c r="K8" s="1" t="s">
        <v>156</v>
      </c>
      <c r="L8" s="1" t="s">
        <v>156</v>
      </c>
      <c r="M8" s="1" t="s">
        <v>121</v>
      </c>
      <c r="N8" s="1" t="s">
        <v>121</v>
      </c>
      <c r="O8" s="1" t="s">
        <v>122</v>
      </c>
      <c r="P8" s="1" t="s">
        <v>123</v>
      </c>
      <c r="Q8" s="1" t="s">
        <v>157</v>
      </c>
      <c r="R8" s="1" t="s">
        <v>125</v>
      </c>
      <c r="S8" s="1" t="s">
        <v>126</v>
      </c>
      <c r="T8" s="1" t="s">
        <v>127</v>
      </c>
    </row>
    <row r="9" s="1" customFormat="1" spans="1:20">
      <c r="A9" s="3">
        <v>16939073778</v>
      </c>
      <c r="B9" s="1" t="s">
        <v>158</v>
      </c>
      <c r="C9" s="1" t="s">
        <v>159</v>
      </c>
      <c r="D9" s="1" t="s">
        <v>141</v>
      </c>
      <c r="E9" s="1" t="s">
        <v>160</v>
      </c>
      <c r="F9" s="1" t="s">
        <v>134</v>
      </c>
      <c r="G9" s="1" t="s">
        <v>128</v>
      </c>
      <c r="H9" s="1" t="s">
        <v>118</v>
      </c>
      <c r="I9" s="1" t="s">
        <v>161</v>
      </c>
      <c r="J9" s="1" t="s">
        <v>120</v>
      </c>
      <c r="K9" s="1" t="s">
        <v>161</v>
      </c>
      <c r="L9" s="1" t="s">
        <v>161</v>
      </c>
      <c r="M9" s="1" t="s">
        <v>121</v>
      </c>
      <c r="N9" s="1" t="s">
        <v>121</v>
      </c>
      <c r="O9" s="1" t="s">
        <v>122</v>
      </c>
      <c r="P9" s="1" t="s">
        <v>123</v>
      </c>
      <c r="Q9" s="1" t="s">
        <v>162</v>
      </c>
      <c r="R9" s="1" t="s">
        <v>125</v>
      </c>
      <c r="S9" s="1" t="s">
        <v>126</v>
      </c>
      <c r="T9" s="1" t="s">
        <v>127</v>
      </c>
    </row>
    <row r="10" s="1" customFormat="1" spans="1:20">
      <c r="A10" s="3">
        <v>16938851082</v>
      </c>
      <c r="B10" s="1" t="s">
        <v>158</v>
      </c>
      <c r="C10" s="1" t="s">
        <v>163</v>
      </c>
      <c r="D10" s="1" t="s">
        <v>141</v>
      </c>
      <c r="E10" s="1" t="s">
        <v>164</v>
      </c>
      <c r="F10" s="1" t="s">
        <v>145</v>
      </c>
      <c r="G10" s="1" t="s">
        <v>134</v>
      </c>
      <c r="H10" s="1" t="s">
        <v>118</v>
      </c>
      <c r="I10" s="1" t="s">
        <v>156</v>
      </c>
      <c r="J10" s="1" t="s">
        <v>120</v>
      </c>
      <c r="K10" s="1" t="s">
        <v>156</v>
      </c>
      <c r="L10" s="1" t="s">
        <v>156</v>
      </c>
      <c r="M10" s="1" t="s">
        <v>121</v>
      </c>
      <c r="N10" s="1" t="s">
        <v>121</v>
      </c>
      <c r="O10" s="1" t="s">
        <v>122</v>
      </c>
      <c r="P10" s="1" t="s">
        <v>123</v>
      </c>
      <c r="Q10" s="1" t="s">
        <v>165</v>
      </c>
      <c r="R10" s="1" t="s">
        <v>125</v>
      </c>
      <c r="S10" s="1" t="s">
        <v>126</v>
      </c>
      <c r="T10" s="1" t="s">
        <v>127</v>
      </c>
    </row>
    <row r="11" s="1" customFormat="1" spans="1:20">
      <c r="A11" s="3">
        <v>16935100977</v>
      </c>
      <c r="B11" s="1" t="s">
        <v>158</v>
      </c>
      <c r="C11" s="1" t="s">
        <v>166</v>
      </c>
      <c r="D11" s="1" t="s">
        <v>167</v>
      </c>
      <c r="E11" s="1" t="s">
        <v>168</v>
      </c>
      <c r="F11" s="1" t="s">
        <v>158</v>
      </c>
      <c r="G11" s="1" t="s">
        <v>134</v>
      </c>
      <c r="H11" s="1" t="s">
        <v>118</v>
      </c>
      <c r="I11" s="1" t="s">
        <v>169</v>
      </c>
      <c r="J11" s="1" t="s">
        <v>120</v>
      </c>
      <c r="K11" s="1" t="s">
        <v>169</v>
      </c>
      <c r="L11" s="1" t="s">
        <v>169</v>
      </c>
      <c r="M11" s="1" t="s">
        <v>121</v>
      </c>
      <c r="N11" s="1" t="s">
        <v>121</v>
      </c>
      <c r="O11" s="1" t="s">
        <v>122</v>
      </c>
      <c r="P11" s="1" t="s">
        <v>123</v>
      </c>
      <c r="Q11" s="1" t="s">
        <v>170</v>
      </c>
      <c r="R11" s="1" t="s">
        <v>125</v>
      </c>
      <c r="S11" s="1" t="s">
        <v>126</v>
      </c>
      <c r="T11" s="1" t="s">
        <v>127</v>
      </c>
    </row>
    <row r="12" s="1" customFormat="1" spans="1:20">
      <c r="A12" s="3">
        <v>16930087855</v>
      </c>
      <c r="B12" s="1" t="s">
        <v>171</v>
      </c>
      <c r="C12" s="1" t="s">
        <v>172</v>
      </c>
      <c r="D12" s="1" t="s">
        <v>141</v>
      </c>
      <c r="E12" s="1" t="s">
        <v>173</v>
      </c>
      <c r="F12" s="1" t="s">
        <v>128</v>
      </c>
      <c r="G12" s="1" t="s">
        <v>113</v>
      </c>
      <c r="H12" s="1" t="s">
        <v>118</v>
      </c>
      <c r="I12" s="1" t="s">
        <v>156</v>
      </c>
      <c r="J12" s="1" t="s">
        <v>120</v>
      </c>
      <c r="K12" s="1" t="s">
        <v>156</v>
      </c>
      <c r="L12" s="1" t="s">
        <v>156</v>
      </c>
      <c r="M12" s="1" t="s">
        <v>121</v>
      </c>
      <c r="N12" s="1" t="s">
        <v>121</v>
      </c>
      <c r="O12" s="1" t="s">
        <v>122</v>
      </c>
      <c r="P12" s="1" t="s">
        <v>123</v>
      </c>
      <c r="Q12" s="1" t="s">
        <v>174</v>
      </c>
      <c r="R12" s="1" t="s">
        <v>125</v>
      </c>
      <c r="S12" s="1" t="s">
        <v>126</v>
      </c>
      <c r="T12" s="1" t="s">
        <v>127</v>
      </c>
    </row>
    <row r="13" s="1" customFormat="1" spans="1:20">
      <c r="A13" s="3">
        <v>16930054636</v>
      </c>
      <c r="B13" s="1" t="s">
        <v>171</v>
      </c>
      <c r="C13" s="1" t="s">
        <v>175</v>
      </c>
      <c r="D13" s="1" t="s">
        <v>141</v>
      </c>
      <c r="E13" s="1" t="s">
        <v>176</v>
      </c>
      <c r="F13" s="1" t="s">
        <v>128</v>
      </c>
      <c r="G13" s="1" t="s">
        <v>113</v>
      </c>
      <c r="H13" s="1" t="s">
        <v>118</v>
      </c>
      <c r="I13" s="1" t="s">
        <v>156</v>
      </c>
      <c r="J13" s="1" t="s">
        <v>120</v>
      </c>
      <c r="K13" s="1" t="s">
        <v>156</v>
      </c>
      <c r="L13" s="1" t="s">
        <v>156</v>
      </c>
      <c r="M13" s="1" t="s">
        <v>121</v>
      </c>
      <c r="N13" s="1" t="s">
        <v>121</v>
      </c>
      <c r="O13" s="1" t="s">
        <v>122</v>
      </c>
      <c r="P13" s="1" t="s">
        <v>123</v>
      </c>
      <c r="Q13" s="1" t="s">
        <v>177</v>
      </c>
      <c r="R13" s="1" t="s">
        <v>125</v>
      </c>
      <c r="S13" s="1" t="s">
        <v>126</v>
      </c>
      <c r="T13" s="1" t="s">
        <v>127</v>
      </c>
    </row>
    <row r="14" s="1" customFormat="1" spans="1:20">
      <c r="A14" s="3">
        <v>16928821235</v>
      </c>
      <c r="B14" s="1" t="s">
        <v>171</v>
      </c>
      <c r="C14" s="1" t="s">
        <v>178</v>
      </c>
      <c r="D14" s="1" t="s">
        <v>167</v>
      </c>
      <c r="E14" s="1" t="s">
        <v>179</v>
      </c>
      <c r="F14" s="1" t="s">
        <v>171</v>
      </c>
      <c r="G14" s="1" t="s">
        <v>158</v>
      </c>
      <c r="H14" s="1" t="s">
        <v>118</v>
      </c>
      <c r="I14" s="1" t="s">
        <v>180</v>
      </c>
      <c r="J14" s="1" t="s">
        <v>120</v>
      </c>
      <c r="K14" s="1" t="s">
        <v>180</v>
      </c>
      <c r="L14" s="1" t="s">
        <v>180</v>
      </c>
      <c r="M14" s="1" t="s">
        <v>121</v>
      </c>
      <c r="N14" s="1" t="s">
        <v>121</v>
      </c>
      <c r="O14" s="1" t="s">
        <v>122</v>
      </c>
      <c r="P14" s="1" t="s">
        <v>123</v>
      </c>
      <c r="Q14" s="1" t="s">
        <v>181</v>
      </c>
      <c r="R14" s="1" t="s">
        <v>125</v>
      </c>
      <c r="S14" s="1" t="s">
        <v>126</v>
      </c>
      <c r="T14" s="1" t="s">
        <v>127</v>
      </c>
    </row>
    <row r="15" s="1" customFormat="1" spans="1:20">
      <c r="A15" s="3">
        <v>16927490917</v>
      </c>
      <c r="B15" s="1" t="s">
        <v>171</v>
      </c>
      <c r="C15" s="1" t="s">
        <v>182</v>
      </c>
      <c r="D15" s="1" t="s">
        <v>141</v>
      </c>
      <c r="E15" s="1" t="s">
        <v>183</v>
      </c>
      <c r="F15" s="1" t="s">
        <v>113</v>
      </c>
      <c r="G15" s="1" t="s">
        <v>117</v>
      </c>
      <c r="H15" s="1" t="s">
        <v>118</v>
      </c>
      <c r="I15" s="1" t="s">
        <v>184</v>
      </c>
      <c r="J15" s="1" t="s">
        <v>120</v>
      </c>
      <c r="K15" s="1" t="s">
        <v>184</v>
      </c>
      <c r="L15" s="1" t="s">
        <v>184</v>
      </c>
      <c r="M15" s="1" t="s">
        <v>121</v>
      </c>
      <c r="N15" s="1" t="s">
        <v>121</v>
      </c>
      <c r="O15" s="1" t="s">
        <v>122</v>
      </c>
      <c r="P15" s="1" t="s">
        <v>123</v>
      </c>
      <c r="Q15" s="1" t="s">
        <v>185</v>
      </c>
      <c r="R15" s="1" t="s">
        <v>125</v>
      </c>
      <c r="S15" s="1" t="s">
        <v>126</v>
      </c>
      <c r="T15" s="1" t="s">
        <v>127</v>
      </c>
    </row>
    <row r="16" s="1" customFormat="1" spans="1:20">
      <c r="A16" s="3">
        <v>16927245383</v>
      </c>
      <c r="B16" s="1" t="s">
        <v>186</v>
      </c>
      <c r="C16" s="1" t="s">
        <v>187</v>
      </c>
      <c r="D16" s="1" t="s">
        <v>141</v>
      </c>
      <c r="E16" s="1" t="s">
        <v>188</v>
      </c>
      <c r="F16" s="1" t="s">
        <v>158</v>
      </c>
      <c r="G16" s="1" t="s">
        <v>134</v>
      </c>
      <c r="H16" s="1" t="s">
        <v>118</v>
      </c>
      <c r="I16" s="1" t="s">
        <v>189</v>
      </c>
      <c r="J16" s="1" t="s">
        <v>120</v>
      </c>
      <c r="K16" s="1" t="s">
        <v>189</v>
      </c>
      <c r="L16" s="1" t="s">
        <v>189</v>
      </c>
      <c r="M16" s="1" t="s">
        <v>121</v>
      </c>
      <c r="N16" s="1" t="s">
        <v>121</v>
      </c>
      <c r="O16" s="1" t="s">
        <v>122</v>
      </c>
      <c r="P16" s="1" t="s">
        <v>123</v>
      </c>
      <c r="Q16" s="1" t="s">
        <v>190</v>
      </c>
      <c r="R16" s="1" t="s">
        <v>125</v>
      </c>
      <c r="S16" s="1" t="s">
        <v>126</v>
      </c>
      <c r="T16" s="1" t="s">
        <v>127</v>
      </c>
    </row>
    <row r="17" s="1" customFormat="1" spans="1:20">
      <c r="A17" s="3">
        <v>16927154725</v>
      </c>
      <c r="B17" s="1" t="s">
        <v>186</v>
      </c>
      <c r="C17" s="1" t="s">
        <v>191</v>
      </c>
      <c r="D17" s="1" t="s">
        <v>167</v>
      </c>
      <c r="E17" s="1" t="s">
        <v>192</v>
      </c>
      <c r="F17" s="1" t="s">
        <v>158</v>
      </c>
      <c r="G17" s="1" t="s">
        <v>145</v>
      </c>
      <c r="H17" s="1" t="s">
        <v>118</v>
      </c>
      <c r="I17" s="1" t="s">
        <v>193</v>
      </c>
      <c r="J17" s="1" t="s">
        <v>120</v>
      </c>
      <c r="K17" s="1" t="s">
        <v>193</v>
      </c>
      <c r="L17" s="1" t="s">
        <v>193</v>
      </c>
      <c r="M17" s="1" t="s">
        <v>121</v>
      </c>
      <c r="N17" s="1" t="s">
        <v>121</v>
      </c>
      <c r="O17" s="1" t="s">
        <v>122</v>
      </c>
      <c r="P17" s="1" t="s">
        <v>123</v>
      </c>
      <c r="Q17" s="1" t="s">
        <v>194</v>
      </c>
      <c r="R17" s="1" t="s">
        <v>125</v>
      </c>
      <c r="S17" s="1" t="s">
        <v>126</v>
      </c>
      <c r="T17" s="1" t="s">
        <v>127</v>
      </c>
    </row>
    <row r="18" s="1" customFormat="1" spans="1:20">
      <c r="A18" s="3">
        <v>16922655461</v>
      </c>
      <c r="B18" s="1" t="s">
        <v>186</v>
      </c>
      <c r="C18" s="1" t="s">
        <v>195</v>
      </c>
      <c r="D18" s="1" t="s">
        <v>196</v>
      </c>
      <c r="E18" s="1" t="s">
        <v>197</v>
      </c>
      <c r="F18" s="1" t="s">
        <v>128</v>
      </c>
      <c r="G18" s="1" t="s">
        <v>113</v>
      </c>
      <c r="H18" s="1" t="s">
        <v>118</v>
      </c>
      <c r="I18" s="1" t="s">
        <v>198</v>
      </c>
      <c r="J18" s="1" t="s">
        <v>120</v>
      </c>
      <c r="K18" s="1" t="s">
        <v>198</v>
      </c>
      <c r="L18" s="1" t="s">
        <v>198</v>
      </c>
      <c r="M18" s="1" t="s">
        <v>121</v>
      </c>
      <c r="N18" s="1" t="s">
        <v>121</v>
      </c>
      <c r="O18" s="1" t="s">
        <v>122</v>
      </c>
      <c r="P18" s="1" t="s">
        <v>123</v>
      </c>
      <c r="Q18" s="1" t="s">
        <v>199</v>
      </c>
      <c r="R18" s="1" t="s">
        <v>125</v>
      </c>
      <c r="S18" s="1" t="s">
        <v>126</v>
      </c>
      <c r="T18" s="1" t="s">
        <v>127</v>
      </c>
    </row>
    <row r="19" s="1" customFormat="1" spans="1:20">
      <c r="A19" s="3">
        <v>16916719005</v>
      </c>
      <c r="B19" s="1" t="s">
        <v>200</v>
      </c>
      <c r="C19" s="1" t="s">
        <v>201</v>
      </c>
      <c r="D19" s="1" t="s">
        <v>202</v>
      </c>
      <c r="E19" s="1" t="s">
        <v>203</v>
      </c>
      <c r="F19" s="1" t="s">
        <v>128</v>
      </c>
      <c r="G19" s="1" t="s">
        <v>113</v>
      </c>
      <c r="H19" s="1" t="s">
        <v>118</v>
      </c>
      <c r="I19" s="1" t="s">
        <v>204</v>
      </c>
      <c r="J19" s="1" t="s">
        <v>120</v>
      </c>
      <c r="K19" s="1" t="s">
        <v>204</v>
      </c>
      <c r="L19" s="1" t="s">
        <v>204</v>
      </c>
      <c r="M19" s="1" t="s">
        <v>121</v>
      </c>
      <c r="N19" s="1" t="s">
        <v>121</v>
      </c>
      <c r="O19" s="1" t="s">
        <v>122</v>
      </c>
      <c r="P19" s="1" t="s">
        <v>123</v>
      </c>
      <c r="Q19" s="1" t="s">
        <v>205</v>
      </c>
      <c r="R19" s="1" t="s">
        <v>125</v>
      </c>
      <c r="S19" s="1" t="s">
        <v>126</v>
      </c>
      <c r="T19" s="1" t="s">
        <v>127</v>
      </c>
    </row>
    <row r="20" s="1" customFormat="1" spans="1:20">
      <c r="A20" s="3">
        <v>16915695893</v>
      </c>
      <c r="B20" s="1" t="s">
        <v>206</v>
      </c>
      <c r="C20" s="1" t="s">
        <v>207</v>
      </c>
      <c r="D20" s="1" t="s">
        <v>141</v>
      </c>
      <c r="E20" s="1" t="s">
        <v>208</v>
      </c>
      <c r="F20" s="1" t="s">
        <v>113</v>
      </c>
      <c r="G20" s="1" t="s">
        <v>117</v>
      </c>
      <c r="H20" s="1" t="s">
        <v>118</v>
      </c>
      <c r="I20" s="1" t="s">
        <v>209</v>
      </c>
      <c r="J20" s="1" t="s">
        <v>120</v>
      </c>
      <c r="K20" s="1" t="s">
        <v>209</v>
      </c>
      <c r="L20" s="1" t="s">
        <v>209</v>
      </c>
      <c r="M20" s="1" t="s">
        <v>121</v>
      </c>
      <c r="N20" s="1" t="s">
        <v>121</v>
      </c>
      <c r="O20" s="1" t="s">
        <v>122</v>
      </c>
      <c r="P20" s="1" t="s">
        <v>123</v>
      </c>
      <c r="Q20" s="1" t="s">
        <v>210</v>
      </c>
      <c r="R20" s="1" t="s">
        <v>125</v>
      </c>
      <c r="S20" s="1" t="s">
        <v>126</v>
      </c>
      <c r="T20" s="1" t="s">
        <v>127</v>
      </c>
    </row>
    <row r="21" s="1" customFormat="1" spans="1:20">
      <c r="A21" s="3">
        <v>16911914089</v>
      </c>
      <c r="B21" s="1" t="s">
        <v>206</v>
      </c>
      <c r="C21" s="1" t="s">
        <v>211</v>
      </c>
      <c r="D21" s="1" t="s">
        <v>141</v>
      </c>
      <c r="E21" s="1" t="s">
        <v>212</v>
      </c>
      <c r="F21" s="1" t="s">
        <v>128</v>
      </c>
      <c r="G21" s="1" t="s">
        <v>117</v>
      </c>
      <c r="H21" s="1" t="s">
        <v>118</v>
      </c>
      <c r="I21" s="1" t="s">
        <v>213</v>
      </c>
      <c r="J21" s="1" t="s">
        <v>120</v>
      </c>
      <c r="K21" s="1" t="s">
        <v>213</v>
      </c>
      <c r="L21" s="1" t="s">
        <v>213</v>
      </c>
      <c r="M21" s="1" t="s">
        <v>121</v>
      </c>
      <c r="N21" s="1" t="s">
        <v>121</v>
      </c>
      <c r="O21" s="1" t="s">
        <v>122</v>
      </c>
      <c r="P21" s="1" t="s">
        <v>123</v>
      </c>
      <c r="Q21" s="1" t="s">
        <v>214</v>
      </c>
      <c r="R21" s="1" t="s">
        <v>125</v>
      </c>
      <c r="S21" s="1" t="s">
        <v>126</v>
      </c>
      <c r="T21" s="1" t="s">
        <v>127</v>
      </c>
    </row>
    <row r="22" s="1" customFormat="1" spans="1:20">
      <c r="A22" s="3">
        <v>16894121416</v>
      </c>
      <c r="B22" s="1" t="s">
        <v>215</v>
      </c>
      <c r="C22" s="1" t="s">
        <v>216</v>
      </c>
      <c r="D22" s="1" t="s">
        <v>217</v>
      </c>
      <c r="E22" s="1" t="s">
        <v>218</v>
      </c>
      <c r="F22" s="1" t="s">
        <v>134</v>
      </c>
      <c r="G22" s="1" t="s">
        <v>113</v>
      </c>
      <c r="H22" s="1" t="s">
        <v>118</v>
      </c>
      <c r="I22" s="1" t="s">
        <v>219</v>
      </c>
      <c r="J22" s="1" t="s">
        <v>120</v>
      </c>
      <c r="K22" s="1" t="s">
        <v>219</v>
      </c>
      <c r="L22" s="1" t="s">
        <v>219</v>
      </c>
      <c r="M22" s="1" t="s">
        <v>121</v>
      </c>
      <c r="N22" s="1" t="s">
        <v>121</v>
      </c>
      <c r="O22" s="1" t="s">
        <v>122</v>
      </c>
      <c r="P22" s="1" t="s">
        <v>123</v>
      </c>
      <c r="Q22" s="1" t="s">
        <v>220</v>
      </c>
      <c r="R22" s="1" t="s">
        <v>125</v>
      </c>
      <c r="S22" s="1" t="s">
        <v>126</v>
      </c>
      <c r="T22" s="1" t="s">
        <v>127</v>
      </c>
    </row>
    <row r="23" s="1" customFormat="1" spans="1:20">
      <c r="A23" s="3">
        <v>16855706425</v>
      </c>
      <c r="B23" s="1" t="s">
        <v>221</v>
      </c>
      <c r="C23" s="1" t="s">
        <v>222</v>
      </c>
      <c r="D23" s="1" t="s">
        <v>223</v>
      </c>
      <c r="E23" s="1" t="s">
        <v>224</v>
      </c>
      <c r="F23" s="1" t="s">
        <v>171</v>
      </c>
      <c r="G23" s="1" t="s">
        <v>128</v>
      </c>
      <c r="H23" s="1" t="s">
        <v>118</v>
      </c>
      <c r="I23" s="1" t="s">
        <v>225</v>
      </c>
      <c r="J23" s="1" t="s">
        <v>120</v>
      </c>
      <c r="K23" s="1" t="s">
        <v>225</v>
      </c>
      <c r="L23" s="1" t="s">
        <v>225</v>
      </c>
      <c r="M23" s="1" t="s">
        <v>121</v>
      </c>
      <c r="N23" s="1" t="s">
        <v>121</v>
      </c>
      <c r="O23" s="1" t="s">
        <v>122</v>
      </c>
      <c r="P23" s="1" t="s">
        <v>123</v>
      </c>
      <c r="Q23" s="1" t="s">
        <v>226</v>
      </c>
      <c r="R23" s="1" t="s">
        <v>125</v>
      </c>
      <c r="S23" s="1" t="s">
        <v>126</v>
      </c>
      <c r="T23" s="1" t="s">
        <v>127</v>
      </c>
    </row>
    <row r="24" s="1" customFormat="1" spans="1:20">
      <c r="A24" s="3">
        <v>16802169183</v>
      </c>
      <c r="B24" s="1" t="s">
        <v>227</v>
      </c>
      <c r="C24" s="1" t="s">
        <v>228</v>
      </c>
      <c r="D24" s="1" t="s">
        <v>229</v>
      </c>
      <c r="E24" s="1" t="s">
        <v>230</v>
      </c>
      <c r="F24" s="1" t="s">
        <v>128</v>
      </c>
      <c r="G24" s="1" t="s">
        <v>113</v>
      </c>
      <c r="H24" s="1" t="s">
        <v>118</v>
      </c>
      <c r="I24" s="1" t="s">
        <v>231</v>
      </c>
      <c r="J24" s="1" t="s">
        <v>120</v>
      </c>
      <c r="K24" s="1" t="s">
        <v>231</v>
      </c>
      <c r="L24" s="1" t="s">
        <v>231</v>
      </c>
      <c r="M24" s="1" t="s">
        <v>121</v>
      </c>
      <c r="N24" s="1" t="s">
        <v>121</v>
      </c>
      <c r="O24" s="1" t="s">
        <v>122</v>
      </c>
      <c r="P24" s="1" t="s">
        <v>123</v>
      </c>
      <c r="Q24" s="1" t="s">
        <v>232</v>
      </c>
      <c r="R24" s="1" t="s">
        <v>125</v>
      </c>
      <c r="S24" s="1" t="s">
        <v>126</v>
      </c>
      <c r="T24" s="1" t="s">
        <v>127</v>
      </c>
    </row>
    <row r="25" s="1" customFormat="1" spans="1:20">
      <c r="A25" s="3">
        <v>16795571441</v>
      </c>
      <c r="B25" s="1" t="s">
        <v>233</v>
      </c>
      <c r="C25" s="1" t="s">
        <v>234</v>
      </c>
      <c r="D25" s="1" t="s">
        <v>217</v>
      </c>
      <c r="E25" s="1" t="s">
        <v>235</v>
      </c>
      <c r="F25" s="1" t="s">
        <v>186</v>
      </c>
      <c r="G25" s="1" t="s">
        <v>158</v>
      </c>
      <c r="H25" s="1" t="s">
        <v>118</v>
      </c>
      <c r="I25" s="1" t="s">
        <v>236</v>
      </c>
      <c r="J25" s="1" t="s">
        <v>120</v>
      </c>
      <c r="K25" s="1" t="s">
        <v>236</v>
      </c>
      <c r="L25" s="1" t="s">
        <v>236</v>
      </c>
      <c r="M25" s="1" t="s">
        <v>121</v>
      </c>
      <c r="N25" s="1" t="s">
        <v>121</v>
      </c>
      <c r="O25" s="1" t="s">
        <v>122</v>
      </c>
      <c r="P25" s="1" t="s">
        <v>123</v>
      </c>
      <c r="Q25" s="1" t="s">
        <v>237</v>
      </c>
      <c r="R25" s="1" t="s">
        <v>125</v>
      </c>
      <c r="S25" s="1" t="s">
        <v>126</v>
      </c>
      <c r="T25" s="1" t="s">
        <v>127</v>
      </c>
    </row>
    <row r="26" s="1" customFormat="1" spans="1:20">
      <c r="A26" s="3">
        <v>16728173138</v>
      </c>
      <c r="B26" s="1" t="s">
        <v>238</v>
      </c>
      <c r="C26" s="1" t="s">
        <v>239</v>
      </c>
      <c r="D26" s="1" t="s">
        <v>240</v>
      </c>
      <c r="E26" s="1" t="s">
        <v>241</v>
      </c>
      <c r="F26" s="1" t="s">
        <v>134</v>
      </c>
      <c r="G26" s="1" t="s">
        <v>113</v>
      </c>
      <c r="H26" s="1" t="s">
        <v>118</v>
      </c>
      <c r="I26" s="1" t="s">
        <v>242</v>
      </c>
      <c r="J26" s="1" t="s">
        <v>120</v>
      </c>
      <c r="K26" s="1" t="s">
        <v>242</v>
      </c>
      <c r="L26" s="1" t="s">
        <v>242</v>
      </c>
      <c r="M26" s="1" t="s">
        <v>121</v>
      </c>
      <c r="N26" s="1" t="s">
        <v>121</v>
      </c>
      <c r="O26" s="1" t="s">
        <v>122</v>
      </c>
      <c r="P26" s="1" t="s">
        <v>123</v>
      </c>
      <c r="Q26" s="1" t="s">
        <v>243</v>
      </c>
      <c r="R26" s="1" t="s">
        <v>125</v>
      </c>
      <c r="S26" s="1" t="s">
        <v>126</v>
      </c>
      <c r="T26" s="1" t="s">
        <v>127</v>
      </c>
    </row>
    <row r="27" s="1" customFormat="1" spans="1:20">
      <c r="A27" s="3">
        <v>15986730829</v>
      </c>
      <c r="B27" s="1" t="s">
        <v>244</v>
      </c>
      <c r="C27" s="1" t="s">
        <v>245</v>
      </c>
      <c r="D27" s="1" t="s">
        <v>229</v>
      </c>
      <c r="E27" s="1" t="s">
        <v>246</v>
      </c>
      <c r="F27" s="1" t="s">
        <v>128</v>
      </c>
      <c r="G27" s="1" t="s">
        <v>117</v>
      </c>
      <c r="H27" s="1" t="s">
        <v>118</v>
      </c>
      <c r="I27" s="1" t="s">
        <v>247</v>
      </c>
      <c r="J27" s="1" t="s">
        <v>120</v>
      </c>
      <c r="K27" s="1" t="s">
        <v>247</v>
      </c>
      <c r="L27" s="1" t="s">
        <v>247</v>
      </c>
      <c r="M27" s="1" t="s">
        <v>121</v>
      </c>
      <c r="N27" s="1" t="s">
        <v>121</v>
      </c>
      <c r="O27" s="1" t="s">
        <v>122</v>
      </c>
      <c r="P27" s="1" t="s">
        <v>123</v>
      </c>
      <c r="Q27" s="1" t="s">
        <v>248</v>
      </c>
      <c r="R27" s="1" t="s">
        <v>125</v>
      </c>
      <c r="S27" s="1" t="s">
        <v>126</v>
      </c>
      <c r="T27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2021-12-13T02:23:19Z</dcterms:created>
  <dcterms:modified xsi:type="dcterms:W3CDTF">2021-12-13T02:27:42Z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7EE6892E55AB4AB7AD0647AB3FF8A52E</vt:lpwstr>
  </property>
  <property fmtid="{D5CDD505-2E9C-101B-9397-08002B2CF9AE}" pid="3" name="KSOProductBuildVer">
    <vt:lpwstr>2052-11.1.0.11115</vt:lpwstr>
  </property>
</Properties>
</file>