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<sst xmlns="http://schemas.openxmlformats.org/spreadsheetml/2006/main" count="138" uniqueCount="86">
  <si>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</si>
  <si>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</si>
  <si>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</si>
  <si>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</si>
  <si>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</si>
  <si>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</si>
  <si>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</si>
  <si>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</si>
  <si>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</si>
  <si>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</si>
  <si>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</si>
  <si>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</si>
  <si>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</si>
  <si>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</si>
  <si>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</si>
  <si>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</si>
  <si>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</si>
  <si>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</si>
  <si>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</si>
  <si>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</si>
  <si>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</si>
  <si>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</si>
  <si>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</si>
  <si>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</si>
  <si>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</si>
  <si>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</si>
  <si>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</si>
  <si>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</si>
  <si>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</si>
  <si>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</si>
  <si>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刘晓里</t>
  </si>
  <si>
    <t>CA363211214CNY</t>
  </si>
  <si>
    <t>未提现</t>
  </si>
  <si>
    <t>携程开票</t>
  </si>
  <si>
    <t>acknowledge</t>
  </si>
  <si>
    <t>[龙门]南昆山林丰温泉度假山庄(82616802)</t>
  </si>
  <si>
    <t>园景双人房&lt;日历房套餐高价值&gt;&lt;双早&gt;&lt;新酒店礼盒&gt;</t>
  </si>
  <si>
    <t>张展睿</t>
  </si>
  <si>
    <t>[和平]和平热龙温泉度假村(78217595)</t>
  </si>
  <si>
    <t>水上一房一厅别墅&lt;限量特价&gt;&lt;双人入住&gt;&lt;双早&gt;</t>
  </si>
  <si>
    <t>简思源</t>
  </si>
  <si>
    <t>，</t>
  </si>
  <si>
    <t>A211214101138481</t>
  </si>
  <si>
    <t>CNY / HKD 当前参考汇率: 1.224886062</t>
  </si>
  <si>
    <t>总计：1830 CNY/
2241.54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</si>
  <si>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</si>
  <si>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</si>
  <si>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</si>
  <si>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</si>
  <si>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</si>
  <si>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</si>
  <si>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</si>
  <si>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</si>
  <si>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</si>
  <si>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</si>
  <si>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</si>
  <si>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</si>
  <si>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</si>
  <si>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</si>
  <si>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</si>
  <si>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</si>
  <si>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</si>
  <si>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2021-11-28</t>
  </si>
  <si>
    <t>2316673</t>
  </si>
  <si>
    <t>和平热龙温泉度假村</t>
  </si>
  <si>
    <t>2021-11-29</t>
  </si>
  <si>
    <t>退房日周结</t>
  </si>
  <si>
    <t>760.00</t>
  </si>
  <si>
    <t>RMB</t>
  </si>
  <si>
    <t>0</t>
  </si>
  <si>
    <t>0.00</t>
  </si>
  <si>
    <t>携程国内直连(DD)</t>
  </si>
  <si>
    <t>2021-11-28 09:58:27</t>
  </si>
  <si>
    <t>否</t>
  </si>
  <si>
    <t>汇智国际旅游发展有限公司</t>
  </si>
  <si>
    <t>直采</t>
  </si>
  <si>
    <t>2021-11-27</t>
  </si>
  <si>
    <t>2315079</t>
  </si>
  <si>
    <t>龙门怡景林丰温泉度假山庄</t>
  </si>
  <si>
    <t>570.00</t>
  </si>
  <si>
    <t>2021-11-27 09:10:40</t>
  </si>
  <si>
    <t>2021-11-20</t>
  </si>
  <si>
    <t>2305035</t>
  </si>
  <si>
    <t>清远金子山森林雪谷壮瑶度假村</t>
  </si>
  <si>
    <t>500.00</t>
  </si>
  <si>
    <t>2021-11-20 15:42:25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</si>
</sst>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16830321759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44528</v>
      </c>
      <c r="G2" s="5">
        <v>44529</v>
      </c>
      <c r="H2" s="4">
        <v>1</v>
      </c>
      <c r="I2" s="4">
        <v>1</v>
      </c>
      <c r="J2" s="4">
        <v>1</v>
      </c>
      <c r="K2" s="4" t="s">
        <v>29</v>
      </c>
      <c r="L2" s="4">
        <v>500</v>
      </c>
      <c r="M2" s="4">
        <v>500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44520</v>
      </c>
      <c r="S2" s="5">
        <v>44544</v>
      </c>
      <c r="T2" s="4" t="s">
        <v>33</v>
      </c>
      <c r="U2" s="4">
        <v>500</v>
      </c>
      <c r="V2" s="4">
        <v>0</v>
      </c>
      <c r="W2" s="4">
        <v>0</v>
      </c>
      <c r="X2" s="4">
        <v>2305035</v>
      </c>
      <c r="Y2" s="4" t="s">
        <v>34</v>
      </c>
    </row>
    <row r="3" s="4" customFormat="1" spans="1:25">
      <c r="A3" s="4">
        <v>16872868612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44528</v>
      </c>
      <c r="G3" s="5">
        <v>44529</v>
      </c>
      <c r="H3" s="4">
        <v>1</v>
      </c>
      <c r="I3" s="4">
        <v>1</v>
      </c>
      <c r="J3" s="4">
        <v>1</v>
      </c>
      <c r="K3" s="4" t="s">
        <v>29</v>
      </c>
      <c r="L3" s="4">
        <v>570</v>
      </c>
      <c r="M3" s="4">
        <v>570</v>
      </c>
      <c r="N3" s="4" t="s">
        <v>37</v>
      </c>
      <c r="O3" s="4" t="s">
        <v>31</v>
      </c>
      <c r="P3" s="4" t="s">
        <v>32</v>
      </c>
      <c r="Q3" s="4">
        <v>0</v>
      </c>
      <c r="R3" s="6">
        <v>44527</v>
      </c>
      <c r="S3" s="5">
        <v>44544</v>
      </c>
      <c r="T3" s="4" t="s">
        <v>33</v>
      </c>
      <c r="U3" s="4">
        <v>570</v>
      </c>
      <c r="V3" s="4">
        <v>0</v>
      </c>
      <c r="W3" s="4">
        <v>0</v>
      </c>
      <c r="X3" s="4">
        <v>2315079</v>
      </c>
      <c r="Y3" s="4">
        <v>202111270007</v>
      </c>
    </row>
    <row r="4" s="4" customFormat="1" spans="1:24">
      <c r="A4" s="4">
        <v>16880698597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44528</v>
      </c>
      <c r="G4" s="5">
        <v>44529</v>
      </c>
      <c r="H4" s="4">
        <v>1</v>
      </c>
      <c r="I4" s="4">
        <v>1</v>
      </c>
      <c r="J4" s="4">
        <v>1</v>
      </c>
      <c r="K4" s="4" t="s">
        <v>29</v>
      </c>
      <c r="L4" s="4">
        <v>760</v>
      </c>
      <c r="M4" s="4">
        <v>760</v>
      </c>
      <c r="N4" s="4" t="s">
        <v>40</v>
      </c>
      <c r="O4" s="4" t="s">
        <v>31</v>
      </c>
      <c r="P4" s="4" t="s">
        <v>32</v>
      </c>
      <c r="Q4" s="4">
        <v>0</v>
      </c>
      <c r="R4" s="6">
        <v>44528</v>
      </c>
      <c r="S4" s="5">
        <v>44544</v>
      </c>
      <c r="T4" s="4" t="s">
        <v>33</v>
      </c>
      <c r="U4" s="4">
        <v>760</v>
      </c>
      <c r="V4" s="4">
        <v>0</v>
      </c>
      <c r="W4" s="4">
        <v>0</v>
      </c>
      <c r="X4" s="4">
        <v>2316673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27" sqref="F27"/>
    </sheetView>
  </sheetViews>
  <sheetFormatPr defaultColWidth="9" defaultRowHeight="13.5"/>
  <cols>
    <col min="1" max="1" width="12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16830321759</v>
      </c>
      <c r="B2" s="5">
        <v>44528</v>
      </c>
      <c r="C2" s="5">
        <v>44529</v>
      </c>
      <c r="D2" s="4">
        <v>500</v>
      </c>
      <c r="E2" s="4" t="str">
        <f>VLOOKUP(A2,HOP!A:L,12,0)</f>
        <v>500.00</v>
      </c>
      <c r="F2" s="4" t="str">
        <f>VLOOKUP(A2,HOP!A:C,3,0)</f>
        <v>2305035</v>
      </c>
      <c r="G2" s="4">
        <f>D2-E2</f>
        <v>0</v>
      </c>
      <c r="H2" s="4" t="str">
        <f>$H$1&amp;F2</f>
        <v>，2305035</v>
      </c>
      <c r="I2" s="4" t="str">
        <f>VLOOKUP(A2,HOP!A:T,20,0)</f>
        <v>直采</v>
      </c>
    </row>
    <row r="3" s="4" customFormat="1" spans="1:9">
      <c r="A3" s="4">
        <v>16872868612</v>
      </c>
      <c r="B3" s="5">
        <v>44528</v>
      </c>
      <c r="C3" s="5">
        <v>44529</v>
      </c>
      <c r="D3" s="4">
        <v>570</v>
      </c>
      <c r="E3" s="4" t="str">
        <f>VLOOKUP(A3,HOP!A:L,12,0)</f>
        <v>570.00</v>
      </c>
      <c r="F3" s="4" t="str">
        <f>VLOOKUP(A3,HOP!A:C,3,0)</f>
        <v>2315079</v>
      </c>
      <c r="G3" s="4">
        <f>D3-E3</f>
        <v>0</v>
      </c>
      <c r="H3" s="4" t="str">
        <f>$H$1&amp;F3</f>
        <v>，2315079</v>
      </c>
      <c r="I3" s="4" t="str">
        <f>VLOOKUP(A3,HOP!A:T,20,0)</f>
        <v>直采</v>
      </c>
    </row>
    <row r="4" s="4" customFormat="1" spans="1:9">
      <c r="A4" s="4">
        <v>16880698597</v>
      </c>
      <c r="B4" s="5">
        <v>44528</v>
      </c>
      <c r="C4" s="5">
        <v>44529</v>
      </c>
      <c r="D4" s="4">
        <v>760</v>
      </c>
      <c r="E4" s="4" t="str">
        <f>VLOOKUP(A4,HOP!A:L,12,0)</f>
        <v>760.00</v>
      </c>
      <c r="F4" s="4" t="str">
        <f>VLOOKUP(A4,HOP!A:C,3,0)</f>
        <v>2316673</v>
      </c>
      <c r="G4" s="4">
        <f>D4-E4</f>
        <v>0</v>
      </c>
      <c r="H4" s="4" t="str">
        <f>$H$1&amp;F4</f>
        <v>，2316673</v>
      </c>
      <c r="I4" s="4" t="str">
        <f>VLOOKUP(A4,HOP!A:T,20,0)</f>
        <v>直采</v>
      </c>
    </row>
    <row r="6" spans="4:4">
      <c r="D6" s="4">
        <f>SUM(D2:D5)</f>
        <v>1830</v>
      </c>
    </row>
    <row r="11" spans="1:1">
      <c r="A11" s="4" t="s">
        <v>42</v>
      </c>
    </row>
    <row r="12" spans="1:1">
      <c r="A12" s="4" t="s">
        <v>43</v>
      </c>
    </row>
    <row r="13" spans="1:1">
      <c r="A13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16880698597</v>
      </c>
      <c r="B2" s="1" t="s">
        <v>62</v>
      </c>
      <c r="C2" s="1" t="s">
        <v>63</v>
      </c>
      <c r="D2" s="1" t="s">
        <v>64</v>
      </c>
      <c r="E2" s="1" t="s">
        <v>40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16872868612</v>
      </c>
      <c r="B3" s="1" t="s">
        <v>76</v>
      </c>
      <c r="C3" s="1" t="s">
        <v>77</v>
      </c>
      <c r="D3" s="1" t="s">
        <v>78</v>
      </c>
      <c r="E3" s="1" t="s">
        <v>37</v>
      </c>
      <c r="F3" s="1" t="s">
        <v>62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80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16830321759</v>
      </c>
      <c r="B4" s="1" t="s">
        <v>81</v>
      </c>
      <c r="C4" s="1" t="s">
        <v>82</v>
      </c>
      <c r="D4" s="1" t="s">
        <v>83</v>
      </c>
      <c r="E4" s="1" t="s">
        <v>30</v>
      </c>
      <c r="F4" s="1" t="s">
        <v>62</v>
      </c>
      <c r="G4" s="1" t="s">
        <v>65</v>
      </c>
      <c r="H4" s="1" t="s">
        <v>66</v>
      </c>
      <c r="I4" s="1" t="s">
        <v>84</v>
      </c>
      <c r="J4" s="1" t="s">
        <v>68</v>
      </c>
      <c r="K4" s="1" t="s">
        <v>84</v>
      </c>
      <c r="L4" s="1" t="s">
        <v>84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85</v>
      </c>
      <c r="R4" s="1" t="s">
        <v>73</v>
      </c>
      <c r="S4" s="1" t="s">
        <v>74</v>
      </c>
      <c r="T4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2021-12-14T01:37:47Z</dcterms:created>
  <dcterms:modified xsi:type="dcterms:W3CDTF">2021-12-14T02:11:23Z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D039F4A3693648358A5CB74285023718</vt:lpwstr>
  </property>
  <property fmtid="{D5CDD505-2E9C-101B-9397-08002B2CF9AE}" pid="3" name="KSOProductBuildVer">
    <vt:lpwstr>2052-11.1.0.11115</vt:lpwstr>
  </property>
</Properties>
</file>