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<sst xmlns="http://schemas.openxmlformats.org/spreadsheetml/2006/main" count="850" uniqueCount="320">
  <si>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</si>
  <si>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</si>
  <si>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</si>
  <si>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</si>
  <si>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</si>
  <si>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</si>
  <si>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</si>
  <si>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</si>
  <si>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</si>
  <si>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</si>
  <si>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</si>
  <si>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</si>
  <si>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</si>
  <si>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</si>
  <si>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</si>
  <si>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</si>
  <si>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</si>
  <si>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</si>
  <si>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</si>
  <si>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</si>
  <si>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</si>
  <si>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</si>
  <si>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</si>
  <si>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</si>
  <si>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</si>
  <si>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</si>
  <si>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</si>
  <si>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[希登梅多斯]圣地亚哥韦尔克度假村(Welk Resorts San Diego)(40018981)</t>
  </si>
  <si>
    <t>1卧绿色套房别墅&lt;不退款&gt;&lt;2人入住&gt;</t>
  </si>
  <si>
    <t>USD</t>
  </si>
  <si>
    <t>Lochhead/Russell</t>
  </si>
  <si>
    <t>CA5326211214USD</t>
  </si>
  <si>
    <t>未提现</t>
  </si>
  <si>
    <t>携程开票</t>
  </si>
  <si>
    <t>[新加坡]新加坡香格里拉圣淘沙度假村 (Staycation Approved)(Shangri-La Rasa Sentosa, Singapore (Staycation Approved))(37196119)</t>
  </si>
  <si>
    <t>海景豪华房(Deluxe Sea View Room)&lt;2人入住&gt;&lt;不退款&gt;&lt;早餐&gt;</t>
  </si>
  <si>
    <t>Teh/Peik Wen,Tong /Chin Siang</t>
  </si>
  <si>
    <t>[滨海韦斯顿]珀汀斯沙湾假日公园(Pontins Sand Bay Holiday Park)(39668278)</t>
  </si>
  <si>
    <t>标准双人间&lt;不退款&gt;&lt;2人入住&gt;</t>
  </si>
  <si>
    <t>Wellman/Matt</t>
  </si>
  <si>
    <t>[普莱恩斯]伍德朗德兹旅馆 - 阿桑德连锁酒店(The Woodlands Inn, Ascend Hotel Collection)(39043798)</t>
  </si>
  <si>
    <t>客房(特大床)&lt;不退款&gt;&lt;2人入住&gt;</t>
  </si>
  <si>
    <t>Prinz/Emma Suzanne</t>
  </si>
  <si>
    <t>取消</t>
  </si>
  <si>
    <t>[多哈]美居大酒店(Mercure Grand Hotel)(37201146)</t>
  </si>
  <si>
    <t>标准双床房&lt;不退款&gt;&lt;2人入住&gt;</t>
  </si>
  <si>
    <t>OCHOA E/JOSE ANGEL</t>
  </si>
  <si>
    <t>[孟买]孟买拉利特洲际酒店(The LaLiT Mumbai)(37200084)</t>
  </si>
  <si>
    <t>豪华双人房/双床房&lt;不退款&gt;&lt;2人入住&gt;</t>
  </si>
  <si>
    <t>Gupta/Shrung ,Gupta/Shrung</t>
  </si>
  <si>
    <t>RZ-1851097309</t>
  </si>
  <si>
    <t>[巴都丁宜]槟城宾乐雅饭店 (槟城对抗新冠肺炎认证)(PARKROYAL Penang Resort (PenangFightCovid-19 Certified))(37230356)</t>
  </si>
  <si>
    <t>一卧室海景家庭房&lt;2人入住&gt;&lt;不退款&gt;&lt;早餐&gt;</t>
  </si>
  <si>
    <t>Ninggal/Norashikin</t>
  </si>
  <si>
    <t>[曼彻斯特]曼彻斯特波特兰宜必思尚品酒店(Ibis Styles Manchester Portland)(37236203)</t>
  </si>
  <si>
    <t>标准大床房&lt;2人入住&gt;&lt;不退款&gt;&lt;早餐&gt;</t>
  </si>
  <si>
    <t>Banks/Josh</t>
  </si>
  <si>
    <t>[云顶高原]云顶高原●至尊玖霄明阁大酒店(Grand Ion Delemen Hotel, Genting Highlands)(44707860)</t>
  </si>
  <si>
    <t>豪华房&lt;不退款&gt;&lt;2人入住&gt;</t>
  </si>
  <si>
    <t>ADREANA/ADREANA NATASYA MAZHAR</t>
  </si>
  <si>
    <t>[Wiang Yong]南奔快捷旅馆(Easy Hotel)(48376362)</t>
  </si>
  <si>
    <t>双床房&lt;不退款&gt;&lt;2人入住&gt;</t>
  </si>
  <si>
    <t>WATMANEE/NATHAPON,WATMANEE/NATHAPON</t>
  </si>
  <si>
    <t>27/11/64</t>
  </si>
  <si>
    <t>[廊开]廊开怀特假日酒店(White Inn Nongkhai)(39665516)</t>
  </si>
  <si>
    <t>Piyapongkul/Natthanan,Piyapongkul/Natthanan,Piyapongkul/Natthanan,Piyapongkul/Natthanan</t>
  </si>
  <si>
    <t>标准双床房&lt;2人入住&gt;&lt;不退款&gt;&lt;早餐&gt;</t>
  </si>
  <si>
    <t>Gingell/Paul</t>
  </si>
  <si>
    <t>[卡姆登]皇家国家酒店(The Royal National Hotel)(39034701)</t>
  </si>
  <si>
    <t>标准房&lt;不退款&gt;&lt;2人入住&gt;</t>
  </si>
  <si>
    <t>Cowling/Jon</t>
  </si>
  <si>
    <t>[西雅图]市场旅馆(Inn at The Market)(40125856)</t>
  </si>
  <si>
    <t>城市客房1张大床&lt;不退款&gt;&lt;2人入住&gt;</t>
  </si>
  <si>
    <t>Heinrich/Dan</t>
  </si>
  <si>
    <t>[科斯塔梅萨]威斯汀哥斯大美瑟南海岸广场酒店(The Westin South Coast Plaza, Costa Mesa)(37211618)</t>
  </si>
  <si>
    <t>传统客房（1张特大床）&lt;不退款&gt;&lt;2人入住&gt;</t>
  </si>
  <si>
    <t>Cloward/Sydney Mayuri</t>
  </si>
  <si>
    <t>[波苏埃洛-德阿拉尔孔]欧洲之星马德里酒店(Eurostars I-Hotel Madrid)(37222658)</t>
  </si>
  <si>
    <t>双人床房&lt;不退款&gt;&lt;2人入住&gt;</t>
  </si>
  <si>
    <t>Alonso Granado/Jesus</t>
  </si>
  <si>
    <t>[彼得罗波利斯]佩特罗伊莎贝尔公主旅馆酒店(Hotel&amp;Pousada Princesa Isabel-RuaTeresa)(39686832)</t>
  </si>
  <si>
    <t>cabral/Caroline de carvalho,G de Souza/Luciana</t>
  </si>
  <si>
    <t>[圣马科斯]圣马科斯丽怡酒店(Country Inn &amp; Suites by Radisson, San Marcos, TX)(40109878)</t>
  </si>
  <si>
    <t>客房1张特大床&lt;不退款&gt;&lt;2人入住&gt;</t>
  </si>
  <si>
    <t>Martinez/Annette</t>
  </si>
  <si>
    <t>XK5TXDV</t>
  </si>
  <si>
    <t>[基西米]留尼汪度假村高尔夫俱乐部酒店(Reunion Resort &amp; Golf Club)(37209026)</t>
  </si>
  <si>
    <t>高级三卧别墅&lt;不退款&gt;&lt;2人入住&gt;</t>
  </si>
  <si>
    <t>Artigas/Kathy</t>
  </si>
  <si>
    <t>55897SC116598；11K3rm</t>
  </si>
  <si>
    <t>[因皮里尔滩]南码头签名收藏度假酒店(Pier South Resort, Autograph Collection)(40617240)</t>
  </si>
  <si>
    <t>半海景特大床套房带沙发床和阳台&lt;不退款&gt;&lt;2人入住&gt;</t>
  </si>
  <si>
    <t>Flores/Jerry,Lomeli/Quadalupe</t>
  </si>
  <si>
    <t>[佩通]毕通探索酒店(Quest Petone)(39680110)</t>
  </si>
  <si>
    <t>工作室&lt;不退款&gt;&lt;2人入住&gt;</t>
  </si>
  <si>
    <t>Standish/Liam</t>
  </si>
  <si>
    <t>EXP-1868136986</t>
  </si>
  <si>
    <t>[埃奇韦尔]伦敦北华美达酒店(Ramada London North)(39034382)</t>
  </si>
  <si>
    <t>标准双人房&lt;不退款&gt;&lt;2人入住&gt;</t>
  </si>
  <si>
    <t>Ayub/Sumraiz</t>
  </si>
  <si>
    <t>[Lebak Siliwangi]万隆卡丽雅酒店(Kalya Hotel Bandung)(39643869)</t>
  </si>
  <si>
    <t>Wibisana/Teddy,Wibisana/Teddy,Wibisana/Teddy,Wibisana/Teddy</t>
  </si>
  <si>
    <t>[利兹]韦瑟比哈罗盖特戴斯酒店(Days Inn Wetherby)(44690024)</t>
  </si>
  <si>
    <t>Diprose/Sarah</t>
  </si>
  <si>
    <t>[大巴灵顿]格利巴陵顿莱诺克斯/贝克舍尔万豪费尔菲尔德酒店(Fairfield Inn &amp; Suites by Marriott Great Barrington Lenox/Berkshires)(47467687)</t>
  </si>
  <si>
    <t>特大床房&lt;早餐&gt;&lt;不退款&gt;&lt;2人入住&gt;</t>
  </si>
  <si>
    <t>Wu/June</t>
  </si>
  <si>
    <t>[阿纳科特斯]斯文娜美司赌场旅馆(Swinomish Casino &amp; Lodge)(39612857)</t>
  </si>
  <si>
    <t>标准客房2张大床（湾景）&lt;不退款&gt;&lt;2人入住&gt;</t>
  </si>
  <si>
    <t>Saelee/Nai C</t>
  </si>
  <si>
    <t>[阿比林]阿比林烛木套房酒店(Candlewood Suites Abilene, an Ihg Hotel)(48318223)</t>
  </si>
  <si>
    <t>大床一室套房&lt;不退款&gt;&lt;2人入住&gt;</t>
  </si>
  <si>
    <t>robinson/Shyla</t>
  </si>
  <si>
    <t>[伯明翰]伯明翰机场假日酒店(Holiday Inn Birmingham-Airport, an Ihg Hotel)(37196300)</t>
  </si>
  <si>
    <t>标准客房&lt;1&gt;&lt;不退款&gt;&lt;2人入住&gt;</t>
  </si>
  <si>
    <t>Dark/Charles Dylan</t>
  </si>
  <si>
    <t>[剑桥]波士顿剑桥万豪居家酒店(Residence Inn by Marriott Boston Cambridge)(37242682)</t>
  </si>
  <si>
    <t>大床一室房(带沙发床)&lt;不退款&gt;&lt;2人入住&gt;</t>
  </si>
  <si>
    <t>Officer/Evrol</t>
  </si>
  <si>
    <t>，</t>
  </si>
  <si>
    <t>A211214100513481</t>
  </si>
  <si>
    <t>USD / HKD 当前参考汇率: 7.80212</t>
  </si>
  <si>
    <t>总计： 4475 USD/
34914.49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</si>
  <si>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</si>
  <si>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</si>
  <si>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</si>
  <si>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</si>
  <si>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</si>
  <si>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</si>
  <si>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</si>
  <si>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</si>
  <si>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</si>
  <si>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</si>
  <si>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</si>
  <si>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</si>
  <si>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</si>
  <si>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</si>
  <si>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</si>
  <si>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</si>
  <si>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</si>
  <si>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2021-12-10</t>
  </si>
  <si>
    <t>2334738</t>
  </si>
  <si>
    <t>波士顿剑桥万豪居家酒店</t>
  </si>
  <si>
    <t>Officer Evrol</t>
  </si>
  <si>
    <t>2021-12-11</t>
  </si>
  <si>
    <t>退房日周结</t>
  </si>
  <si>
    <t>900.99</t>
  </si>
  <si>
    <t>141.00</t>
  </si>
  <si>
    <t>0</t>
  </si>
  <si>
    <t>0.00</t>
  </si>
  <si>
    <t>携程盛景国际直连</t>
  </si>
  <si>
    <t>2021-12-10 16:22:23</t>
  </si>
  <si>
    <t>否</t>
  </si>
  <si>
    <t>汇智国际旅游发展有限公司</t>
  </si>
  <si>
    <t>直连</t>
  </si>
  <si>
    <t>2334521</t>
  </si>
  <si>
    <t>伯明翰机场假日酒店</t>
  </si>
  <si>
    <t>Dark Charles Dylan</t>
  </si>
  <si>
    <t>709.29</t>
  </si>
  <si>
    <t>111.00</t>
  </si>
  <si>
    <t>2021-12-10 12:00:22</t>
  </si>
  <si>
    <t>2334438</t>
  </si>
  <si>
    <t>Candlewood Suites Abilene</t>
  </si>
  <si>
    <t>robinson Shyla</t>
  </si>
  <si>
    <t>2021-12-10 10:15:09</t>
  </si>
  <si>
    <t>2334184</t>
  </si>
  <si>
    <t>斯威诺密希赌场暨旅馆</t>
  </si>
  <si>
    <t>Saelee Nai C</t>
  </si>
  <si>
    <t>920.16</t>
  </si>
  <si>
    <t>144.00</t>
  </si>
  <si>
    <t>2021-12-10 05:19:35</t>
  </si>
  <si>
    <t>2334162</t>
  </si>
  <si>
    <t>格利巴陵顿莱诺克斯/贝克舍尔万豪费尔菲尔德酒店</t>
  </si>
  <si>
    <t>Wu June</t>
  </si>
  <si>
    <t>977.67</t>
  </si>
  <si>
    <t>153.00</t>
  </si>
  <si>
    <t>2021-12-10 02:44:05</t>
  </si>
  <si>
    <t>2334154</t>
  </si>
  <si>
    <t>威瑟比哈罗盖特戴斯酒店</t>
  </si>
  <si>
    <t>Diprose Sarah</t>
  </si>
  <si>
    <t>389.79</t>
  </si>
  <si>
    <t>61.00</t>
  </si>
  <si>
    <t>2021-12-10 02:24:01</t>
  </si>
  <si>
    <t>2333951</t>
  </si>
  <si>
    <t>万隆卡丽雅酒店</t>
  </si>
  <si>
    <t>Wibisana Teddy,Wibisana Teddy,Wibisana Teddy,Wibisana Teddy</t>
  </si>
  <si>
    <t>562.32</t>
  </si>
  <si>
    <t>88.00</t>
  </si>
  <si>
    <t>2021-12-10 00:41:35</t>
  </si>
  <si>
    <t>2021-12-09</t>
  </si>
  <si>
    <t>2333891</t>
  </si>
  <si>
    <t>伦敦北华美达酒店</t>
  </si>
  <si>
    <t>Ayub Sumraiz</t>
  </si>
  <si>
    <t>434.52</t>
  </si>
  <si>
    <t>68.00</t>
  </si>
  <si>
    <t>2021-12-09 23:08:00</t>
  </si>
  <si>
    <t>2333240</t>
  </si>
  <si>
    <t>奎斯特佩托内酒店</t>
  </si>
  <si>
    <t>Standish Liam</t>
  </si>
  <si>
    <t>677.34</t>
  </si>
  <si>
    <t>106.00</t>
  </si>
  <si>
    <t>2021-12-09 18:04:05</t>
  </si>
  <si>
    <t>2332299</t>
  </si>
  <si>
    <t>南码头签名收藏度假酒店</t>
  </si>
  <si>
    <t>Flores Jerry,Lomeli Quadalupe</t>
  </si>
  <si>
    <t>1284.39</t>
  </si>
  <si>
    <t>201.00</t>
  </si>
  <si>
    <t>2021-12-09 06:06:07</t>
  </si>
  <si>
    <t>2332198</t>
  </si>
  <si>
    <t>留尼汪岛温德姆俱乐部渡假村</t>
  </si>
  <si>
    <t>Artigas Kathy</t>
  </si>
  <si>
    <t>2779.65</t>
  </si>
  <si>
    <t>435.00</t>
  </si>
  <si>
    <t>2021-12-09 00:22:38</t>
  </si>
  <si>
    <t>2021-12-08</t>
  </si>
  <si>
    <t>2330306</t>
  </si>
  <si>
    <t>丽笙德克萨斯圣马科斯乡村套房酒店</t>
  </si>
  <si>
    <t>Martinez Annette</t>
  </si>
  <si>
    <t>1220.49</t>
  </si>
  <si>
    <t>191.00</t>
  </si>
  <si>
    <t>2021-12-08 05:36:43</t>
  </si>
  <si>
    <t>2330286</t>
  </si>
  <si>
    <t>佩特罗伊莎贝尔公主旅馆酒店</t>
  </si>
  <si>
    <t>cabral Caroline de carvalho,G de Souza Luciana</t>
  </si>
  <si>
    <t>261.99</t>
  </si>
  <si>
    <t>41.00</t>
  </si>
  <si>
    <t>2021-12-08 03:01:20</t>
  </si>
  <si>
    <t>2021-12-06</t>
  </si>
  <si>
    <t>2328927</t>
  </si>
  <si>
    <t>欧洲之星马德里酒店</t>
  </si>
  <si>
    <t>Alonso Granado Jesus</t>
  </si>
  <si>
    <t>523.98</t>
  </si>
  <si>
    <t>82.00</t>
  </si>
  <si>
    <t>2021-12-06 16:21:00</t>
  </si>
  <si>
    <t>2328236</t>
  </si>
  <si>
    <t>南海岸广场威斯汀酒店</t>
  </si>
  <si>
    <t>Cloward Sydney Mayuri</t>
  </si>
  <si>
    <t>856.26</t>
  </si>
  <si>
    <t>134.00</t>
  </si>
  <si>
    <t>2021-12-06 04:05:36</t>
  </si>
  <si>
    <t>2021-12-02</t>
  </si>
  <si>
    <t>2322554</t>
  </si>
  <si>
    <t>市场假日酒店</t>
  </si>
  <si>
    <t>Heinrich Dan</t>
  </si>
  <si>
    <t>1793.34</t>
  </si>
  <si>
    <t>281.00</t>
  </si>
  <si>
    <t>2021-12-02 02:52:39</t>
  </si>
  <si>
    <t>2021-11-30</t>
  </si>
  <si>
    <t>2319132</t>
  </si>
  <si>
    <t>伦敦英国皇家酒店</t>
  </si>
  <si>
    <t>Cowling Jon</t>
  </si>
  <si>
    <t>2112.66</t>
  </si>
  <si>
    <t>330.00</t>
  </si>
  <si>
    <t>2021-11-30 03:27:36</t>
  </si>
  <si>
    <t>2021-11-29</t>
  </si>
  <si>
    <t>2318902</t>
  </si>
  <si>
    <t>曼彻斯特波特兰宜必思尚品酒店</t>
  </si>
  <si>
    <t>Gingell Paul</t>
  </si>
  <si>
    <t>531.78</t>
  </si>
  <si>
    <t>83.00</t>
  </si>
  <si>
    <t>2021-11-29 21:00:03</t>
  </si>
  <si>
    <t>2317778</t>
  </si>
  <si>
    <t>廊开怀特假日酒店</t>
  </si>
  <si>
    <t>Piyapongkul Natthanan,Piyapongkul Natthanan,Piyapongkul Natthanan,Piyapongkul Natthanan</t>
  </si>
  <si>
    <t>217.84</t>
  </si>
  <si>
    <t>34.00</t>
  </si>
  <si>
    <t>2021-11-29 00:10:49</t>
  </si>
  <si>
    <t>2021-11-27</t>
  </si>
  <si>
    <t>2316406</t>
  </si>
  <si>
    <t>快捷旅馆</t>
  </si>
  <si>
    <t>WATMANEE NATHAPON,WATMANEE NATHAPON</t>
  </si>
  <si>
    <t>134.55</t>
  </si>
  <si>
    <t>21.00</t>
  </si>
  <si>
    <t>2021-11-27 22:55:41</t>
  </si>
  <si>
    <t>2021-11-24</t>
  </si>
  <si>
    <t>2310223</t>
  </si>
  <si>
    <t>云顶高原●至尊玖霄明阁大酒店</t>
  </si>
  <si>
    <t>ADREANA ADREANA NATASYA MAZHAR</t>
  </si>
  <si>
    <t>589.33</t>
  </si>
  <si>
    <t>92.00</t>
  </si>
  <si>
    <t>2021-11-24 13:09:43</t>
  </si>
  <si>
    <t>2021-11-19</t>
  </si>
  <si>
    <t>2303468</t>
  </si>
  <si>
    <t>Banks Josh</t>
  </si>
  <si>
    <t>524.72</t>
  </si>
  <si>
    <t>2021-11-19 06:34:49</t>
  </si>
  <si>
    <t>2021-11-01</t>
  </si>
  <si>
    <t>2287492</t>
  </si>
  <si>
    <t>槟城宾乐雅饭店</t>
  </si>
  <si>
    <t>Ninggal Norashikin</t>
  </si>
  <si>
    <t>1745.70</t>
  </si>
  <si>
    <t>272.00</t>
  </si>
  <si>
    <t>2021-11-01 22:51:47</t>
  </si>
  <si>
    <t>2021-10-31</t>
  </si>
  <si>
    <t>2286475</t>
  </si>
  <si>
    <t>孟买拉利特孟买酒店</t>
  </si>
  <si>
    <t>Gupta Shrung,Gupta Shrung</t>
  </si>
  <si>
    <t>635.38</t>
  </si>
  <si>
    <t>99.00</t>
  </si>
  <si>
    <t>2021-10-31 10:40:46</t>
  </si>
  <si>
    <t>2286388</t>
  </si>
  <si>
    <t>美爵大酒店</t>
  </si>
  <si>
    <t>OCHOA E JOSE ANGEL</t>
  </si>
  <si>
    <t>1001.21</t>
  </si>
  <si>
    <t>156.00</t>
  </si>
  <si>
    <t>2021-10-31 05:19:34</t>
  </si>
  <si>
    <t>2021-08-21</t>
  </si>
  <si>
    <t>2229031</t>
  </si>
  <si>
    <t>新加坡香格里拉圣淘沙度假村</t>
  </si>
  <si>
    <t>Teh Peik Wen,Tong  Chin Siang</t>
  </si>
  <si>
    <t>4599.45</t>
  </si>
  <si>
    <t>706.00</t>
  </si>
  <si>
    <t>2021-08-21 17:03:36</t>
  </si>
  <si>
    <t>2021-08-01</t>
  </si>
  <si>
    <t>2215003</t>
  </si>
  <si>
    <t>圣迭戈卫尔克度假村</t>
  </si>
  <si>
    <t>Lochhead Russell</t>
  </si>
  <si>
    <t>1632.25</t>
  </si>
  <si>
    <t>252.00</t>
  </si>
  <si>
    <t>2021-08-01 05:35:45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</si>
</sst>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15991582123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44539</v>
      </c>
      <c r="G2" s="5">
        <v>44541</v>
      </c>
      <c r="H2" s="4">
        <v>1</v>
      </c>
      <c r="I2" s="4">
        <v>2</v>
      </c>
      <c r="J2" s="4">
        <v>2</v>
      </c>
      <c r="K2" s="4" t="s">
        <v>29</v>
      </c>
      <c r="L2" s="4">
        <v>252</v>
      </c>
      <c r="M2" s="4">
        <v>252</v>
      </c>
      <c r="N2" s="4" t="s">
        <v>30</v>
      </c>
      <c r="O2" s="4" t="s">
        <v>31</v>
      </c>
      <c r="P2" s="4" t="s">
        <v>32</v>
      </c>
      <c r="Q2" s="4">
        <v>0</v>
      </c>
      <c r="R2" s="6">
        <v>44409</v>
      </c>
      <c r="S2" s="5">
        <v>44544</v>
      </c>
      <c r="T2" s="4" t="s">
        <v>33</v>
      </c>
      <c r="U2" s="4">
        <v>252</v>
      </c>
      <c r="V2" s="4">
        <v>0</v>
      </c>
      <c r="W2" s="4">
        <v>0</v>
      </c>
      <c r="X2" s="4">
        <v>2215003</v>
      </c>
    </row>
    <row r="3" s="4" customFormat="1" spans="1:24">
      <c r="A3" s="4">
        <v>16109977222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44539</v>
      </c>
      <c r="G3" s="5">
        <v>44541</v>
      </c>
      <c r="H3" s="4">
        <v>1</v>
      </c>
      <c r="I3" s="4">
        <v>2</v>
      </c>
      <c r="J3" s="4">
        <v>2</v>
      </c>
      <c r="K3" s="4" t="s">
        <v>29</v>
      </c>
      <c r="L3" s="4">
        <v>706</v>
      </c>
      <c r="M3" s="4">
        <v>706</v>
      </c>
      <c r="N3" s="4" t="s">
        <v>36</v>
      </c>
      <c r="O3" s="4" t="s">
        <v>31</v>
      </c>
      <c r="P3" s="4" t="s">
        <v>32</v>
      </c>
      <c r="Q3" s="4">
        <v>0</v>
      </c>
      <c r="R3" s="6">
        <v>44429</v>
      </c>
      <c r="S3" s="5">
        <v>44544</v>
      </c>
      <c r="T3" s="4" t="s">
        <v>33</v>
      </c>
      <c r="U3" s="4">
        <v>706</v>
      </c>
      <c r="V3" s="4">
        <v>0</v>
      </c>
      <c r="W3" s="4">
        <v>0</v>
      </c>
      <c r="X3" s="4">
        <v>2229031</v>
      </c>
    </row>
    <row r="4" s="4" customFormat="1" spans="1:24">
      <c r="A4" s="4">
        <v>16248338514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44540</v>
      </c>
      <c r="G4" s="5">
        <v>44541</v>
      </c>
      <c r="H4" s="4">
        <v>1</v>
      </c>
      <c r="I4" s="4">
        <v>1</v>
      </c>
      <c r="J4" s="4">
        <v>1</v>
      </c>
      <c r="K4" s="4" t="s">
        <v>29</v>
      </c>
      <c r="L4" s="4">
        <v>97</v>
      </c>
      <c r="M4" s="4">
        <v>97</v>
      </c>
      <c r="N4" s="4" t="s">
        <v>39</v>
      </c>
      <c r="O4" s="4" t="s">
        <v>31</v>
      </c>
      <c r="P4" s="4" t="s">
        <v>32</v>
      </c>
      <c r="Q4" s="4">
        <v>0</v>
      </c>
      <c r="R4" s="6">
        <v>44449</v>
      </c>
      <c r="S4" s="5">
        <v>44544</v>
      </c>
      <c r="T4" s="4" t="s">
        <v>33</v>
      </c>
      <c r="U4" s="4">
        <v>97</v>
      </c>
      <c r="V4" s="4">
        <v>0</v>
      </c>
      <c r="W4" s="4">
        <v>0</v>
      </c>
      <c r="X4" s="4">
        <v>2248775</v>
      </c>
    </row>
    <row r="5" s="4" customFormat="1" spans="1:25">
      <c r="A5" s="4">
        <v>16254593819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44540</v>
      </c>
      <c r="G5" s="5">
        <v>44541</v>
      </c>
      <c r="H5" s="4">
        <v>1</v>
      </c>
      <c r="I5" s="4">
        <v>1</v>
      </c>
      <c r="J5" s="4">
        <v>1</v>
      </c>
      <c r="K5" s="4" t="s">
        <v>29</v>
      </c>
      <c r="L5" s="4">
        <v>123</v>
      </c>
      <c r="M5" s="4">
        <v>123</v>
      </c>
      <c r="N5" s="4" t="s">
        <v>42</v>
      </c>
      <c r="O5" s="4" t="s">
        <v>31</v>
      </c>
      <c r="P5" s="4" t="s">
        <v>32</v>
      </c>
      <c r="Q5" s="4">
        <v>0</v>
      </c>
      <c r="R5" s="6">
        <v>44449</v>
      </c>
      <c r="S5" s="5">
        <v>44544</v>
      </c>
      <c r="T5" s="4" t="s">
        <v>33</v>
      </c>
      <c r="U5" s="4">
        <v>123</v>
      </c>
      <c r="V5" s="4">
        <v>0</v>
      </c>
      <c r="W5" s="4">
        <v>0</v>
      </c>
      <c r="X5" s="4">
        <v>2249609</v>
      </c>
      <c r="Y5" s="4">
        <v>44275636</v>
      </c>
    </row>
    <row r="6" s="4" customFormat="1" spans="1:25">
      <c r="A6" s="4">
        <v>16254593819</v>
      </c>
      <c r="B6" s="4" t="s">
        <v>25</v>
      </c>
      <c r="C6" s="4" t="s">
        <v>43</v>
      </c>
      <c r="D6" s="4" t="s">
        <v>40</v>
      </c>
      <c r="E6" s="4" t="s">
        <v>41</v>
      </c>
      <c r="F6" s="5">
        <v>44540</v>
      </c>
      <c r="G6" s="5">
        <v>44541</v>
      </c>
      <c r="H6" s="4">
        <v>1</v>
      </c>
      <c r="I6" s="4">
        <v>1</v>
      </c>
      <c r="J6" s="4">
        <v>1</v>
      </c>
      <c r="K6" s="4" t="s">
        <v>29</v>
      </c>
      <c r="L6" s="4">
        <v>-123</v>
      </c>
      <c r="M6" s="4">
        <v>-123</v>
      </c>
      <c r="N6" s="4" t="s">
        <v>42</v>
      </c>
      <c r="O6" s="4" t="s">
        <v>31</v>
      </c>
      <c r="P6" s="4" t="s">
        <v>32</v>
      </c>
      <c r="Q6" s="4">
        <v>0</v>
      </c>
      <c r="R6" s="6">
        <v>44449</v>
      </c>
      <c r="S6" s="5">
        <v>44544</v>
      </c>
      <c r="T6" s="4" t="s">
        <v>33</v>
      </c>
      <c r="U6" s="4">
        <v>-123</v>
      </c>
      <c r="V6" s="4">
        <v>0</v>
      </c>
      <c r="W6" s="4">
        <v>0</v>
      </c>
      <c r="X6" s="4">
        <v>2249609</v>
      </c>
      <c r="Y6" s="4">
        <v>44275636</v>
      </c>
    </row>
    <row r="7" s="4" customFormat="1" spans="1:24">
      <c r="A7" s="4">
        <v>16248338514</v>
      </c>
      <c r="B7" s="4" t="s">
        <v>25</v>
      </c>
      <c r="C7" s="4" t="s">
        <v>43</v>
      </c>
      <c r="D7" s="4" t="s">
        <v>37</v>
      </c>
      <c r="E7" s="4" t="s">
        <v>38</v>
      </c>
      <c r="F7" s="5">
        <v>44540</v>
      </c>
      <c r="G7" s="5">
        <v>44541</v>
      </c>
      <c r="H7" s="4">
        <v>1</v>
      </c>
      <c r="I7" s="4">
        <v>1</v>
      </c>
      <c r="J7" s="4">
        <v>1</v>
      </c>
      <c r="K7" s="4" t="s">
        <v>29</v>
      </c>
      <c r="L7" s="4">
        <v>-97</v>
      </c>
      <c r="M7" s="4">
        <v>-97</v>
      </c>
      <c r="N7" s="4" t="s">
        <v>39</v>
      </c>
      <c r="O7" s="4" t="s">
        <v>31</v>
      </c>
      <c r="P7" s="4" t="s">
        <v>32</v>
      </c>
      <c r="Q7" s="4">
        <v>0</v>
      </c>
      <c r="R7" s="6">
        <v>44449</v>
      </c>
      <c r="S7" s="5">
        <v>44544</v>
      </c>
      <c r="T7" s="4" t="s">
        <v>33</v>
      </c>
      <c r="U7" s="4">
        <v>-97</v>
      </c>
      <c r="V7" s="4">
        <v>0</v>
      </c>
      <c r="W7" s="4">
        <v>0</v>
      </c>
      <c r="X7" s="4">
        <v>2248775</v>
      </c>
    </row>
    <row r="8" s="4" customFormat="1" spans="1:25">
      <c r="A8" s="4">
        <v>16707891181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44538</v>
      </c>
      <c r="G8" s="5">
        <v>44541</v>
      </c>
      <c r="H8" s="4">
        <v>1</v>
      </c>
      <c r="I8" s="4">
        <v>3</v>
      </c>
      <c r="J8" s="4">
        <v>3</v>
      </c>
      <c r="K8" s="4" t="s">
        <v>29</v>
      </c>
      <c r="L8" s="4">
        <v>156</v>
      </c>
      <c r="M8" s="4">
        <v>156</v>
      </c>
      <c r="N8" s="4" t="s">
        <v>46</v>
      </c>
      <c r="O8" s="4" t="s">
        <v>31</v>
      </c>
      <c r="P8" s="4" t="s">
        <v>32</v>
      </c>
      <c r="Q8" s="4">
        <v>0</v>
      </c>
      <c r="R8" s="6">
        <v>44500</v>
      </c>
      <c r="S8" s="5">
        <v>44544</v>
      </c>
      <c r="T8" s="4" t="s">
        <v>33</v>
      </c>
      <c r="U8" s="4">
        <v>156</v>
      </c>
      <c r="V8" s="4">
        <v>0</v>
      </c>
      <c r="W8" s="4">
        <v>0</v>
      </c>
      <c r="X8" s="4">
        <v>2286388</v>
      </c>
      <c r="Y8" s="4">
        <v>255011</v>
      </c>
    </row>
    <row r="9" s="4" customFormat="1" spans="1:25">
      <c r="A9" s="4">
        <v>16708244595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44540</v>
      </c>
      <c r="G9" s="5">
        <v>44541</v>
      </c>
      <c r="H9" s="4">
        <v>1</v>
      </c>
      <c r="I9" s="4">
        <v>1</v>
      </c>
      <c r="J9" s="4">
        <v>1</v>
      </c>
      <c r="K9" s="4" t="s">
        <v>29</v>
      </c>
      <c r="L9" s="4">
        <v>99</v>
      </c>
      <c r="M9" s="4">
        <v>99</v>
      </c>
      <c r="N9" s="4" t="s">
        <v>49</v>
      </c>
      <c r="O9" s="4" t="s">
        <v>31</v>
      </c>
      <c r="P9" s="4" t="s">
        <v>32</v>
      </c>
      <c r="Q9" s="4">
        <v>0</v>
      </c>
      <c r="R9" s="6">
        <v>44500</v>
      </c>
      <c r="S9" s="5">
        <v>44544</v>
      </c>
      <c r="T9" s="4" t="s">
        <v>33</v>
      </c>
      <c r="U9" s="4">
        <v>99</v>
      </c>
      <c r="V9" s="4">
        <v>0</v>
      </c>
      <c r="W9" s="4">
        <v>0</v>
      </c>
      <c r="X9" s="4">
        <v>2286475</v>
      </c>
      <c r="Y9" s="4" t="s">
        <v>50</v>
      </c>
    </row>
    <row r="10" s="4" customFormat="1" spans="1:24">
      <c r="A10" s="4">
        <v>16724585598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44539</v>
      </c>
      <c r="G10" s="5">
        <v>44541</v>
      </c>
      <c r="H10" s="4">
        <v>1</v>
      </c>
      <c r="I10" s="4">
        <v>2</v>
      </c>
      <c r="J10" s="4">
        <v>2</v>
      </c>
      <c r="K10" s="4" t="s">
        <v>29</v>
      </c>
      <c r="L10" s="4">
        <v>272</v>
      </c>
      <c r="M10" s="4">
        <v>272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44501</v>
      </c>
      <c r="S10" s="5">
        <v>44544</v>
      </c>
      <c r="T10" s="4" t="s">
        <v>33</v>
      </c>
      <c r="U10" s="4">
        <v>272</v>
      </c>
      <c r="V10" s="4">
        <v>0</v>
      </c>
      <c r="W10" s="4">
        <v>0</v>
      </c>
      <c r="X10" s="4">
        <v>2287492</v>
      </c>
    </row>
    <row r="11" s="4" customFormat="1" spans="1:24">
      <c r="A11" s="4">
        <v>16821657646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44540</v>
      </c>
      <c r="G11" s="5">
        <v>44541</v>
      </c>
      <c r="H11" s="4">
        <v>1</v>
      </c>
      <c r="I11" s="4">
        <v>1</v>
      </c>
      <c r="J11" s="4">
        <v>1</v>
      </c>
      <c r="K11" s="4" t="s">
        <v>29</v>
      </c>
      <c r="L11" s="4">
        <v>82</v>
      </c>
      <c r="M11" s="4">
        <v>82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44519</v>
      </c>
      <c r="S11" s="5">
        <v>44544</v>
      </c>
      <c r="T11" s="4" t="s">
        <v>33</v>
      </c>
      <c r="U11" s="4">
        <v>82</v>
      </c>
      <c r="V11" s="4">
        <v>0</v>
      </c>
      <c r="W11" s="4">
        <v>0</v>
      </c>
      <c r="X11" s="4">
        <v>2303468</v>
      </c>
    </row>
    <row r="12" s="4" customFormat="1" spans="1:24">
      <c r="A12" s="4">
        <v>16856137220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44540</v>
      </c>
      <c r="G12" s="5">
        <v>44541</v>
      </c>
      <c r="H12" s="4">
        <v>1</v>
      </c>
      <c r="I12" s="4">
        <v>1</v>
      </c>
      <c r="J12" s="4">
        <v>1</v>
      </c>
      <c r="K12" s="4" t="s">
        <v>29</v>
      </c>
      <c r="L12" s="4">
        <v>92</v>
      </c>
      <c r="M12" s="4">
        <v>92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44524</v>
      </c>
      <c r="S12" s="5">
        <v>44544</v>
      </c>
      <c r="T12" s="4" t="s">
        <v>33</v>
      </c>
      <c r="U12" s="4">
        <v>92</v>
      </c>
      <c r="V12" s="4">
        <v>0</v>
      </c>
      <c r="W12" s="4">
        <v>0</v>
      </c>
      <c r="X12" s="4">
        <v>2310223</v>
      </c>
    </row>
    <row r="13" s="4" customFormat="1" spans="1:25">
      <c r="A13" s="4">
        <v>16879892159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44540</v>
      </c>
      <c r="G13" s="5">
        <v>44541</v>
      </c>
      <c r="H13" s="4">
        <v>1</v>
      </c>
      <c r="I13" s="4">
        <v>1</v>
      </c>
      <c r="J13" s="4">
        <v>1</v>
      </c>
      <c r="K13" s="4" t="s">
        <v>29</v>
      </c>
      <c r="L13" s="4">
        <v>21</v>
      </c>
      <c r="M13" s="4">
        <v>21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44527</v>
      </c>
      <c r="S13" s="5">
        <v>44544</v>
      </c>
      <c r="T13" s="4" t="s">
        <v>33</v>
      </c>
      <c r="U13" s="4">
        <v>21</v>
      </c>
      <c r="V13" s="4">
        <v>0</v>
      </c>
      <c r="W13" s="4">
        <v>0</v>
      </c>
      <c r="X13" s="4">
        <v>2316406</v>
      </c>
      <c r="Y13" s="4" t="s">
        <v>63</v>
      </c>
    </row>
    <row r="14" s="4" customFormat="1" spans="1:24">
      <c r="A14" s="4">
        <v>16886244671</v>
      </c>
      <c r="B14" s="4" t="s">
        <v>25</v>
      </c>
      <c r="C14" s="4" t="s">
        <v>26</v>
      </c>
      <c r="D14" s="4" t="s">
        <v>64</v>
      </c>
      <c r="E14" s="4" t="s">
        <v>61</v>
      </c>
      <c r="F14" s="5">
        <v>44540</v>
      </c>
      <c r="G14" s="5">
        <v>44541</v>
      </c>
      <c r="H14" s="4">
        <v>2</v>
      </c>
      <c r="I14" s="4">
        <v>1</v>
      </c>
      <c r="J14" s="4">
        <v>2</v>
      </c>
      <c r="K14" s="4" t="s">
        <v>29</v>
      </c>
      <c r="L14" s="4">
        <v>34</v>
      </c>
      <c r="M14" s="4">
        <v>34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44529</v>
      </c>
      <c r="S14" s="5">
        <v>44544</v>
      </c>
      <c r="T14" s="4" t="s">
        <v>33</v>
      </c>
      <c r="U14" s="4">
        <v>34</v>
      </c>
      <c r="V14" s="4">
        <v>0</v>
      </c>
      <c r="W14" s="4">
        <v>0</v>
      </c>
      <c r="X14" s="4">
        <v>2317778</v>
      </c>
    </row>
    <row r="15" s="4" customFormat="1" spans="1:24">
      <c r="A15" s="4">
        <v>16889539133</v>
      </c>
      <c r="B15" s="4" t="s">
        <v>25</v>
      </c>
      <c r="C15" s="4" t="s">
        <v>26</v>
      </c>
      <c r="D15" s="4" t="s">
        <v>54</v>
      </c>
      <c r="E15" s="4" t="s">
        <v>66</v>
      </c>
      <c r="F15" s="5">
        <v>44540</v>
      </c>
      <c r="G15" s="5">
        <v>44541</v>
      </c>
      <c r="H15" s="4">
        <v>1</v>
      </c>
      <c r="I15" s="4">
        <v>1</v>
      </c>
      <c r="J15" s="4">
        <v>1</v>
      </c>
      <c r="K15" s="4" t="s">
        <v>29</v>
      </c>
      <c r="L15" s="4">
        <v>83</v>
      </c>
      <c r="M15" s="4">
        <v>83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44529</v>
      </c>
      <c r="S15" s="5">
        <v>44544</v>
      </c>
      <c r="T15" s="4" t="s">
        <v>33</v>
      </c>
      <c r="U15" s="4">
        <v>83</v>
      </c>
      <c r="V15" s="4">
        <v>0</v>
      </c>
      <c r="W15" s="4">
        <v>0</v>
      </c>
      <c r="X15" s="4">
        <v>2318902</v>
      </c>
    </row>
    <row r="16" s="4" customFormat="1" spans="1:24">
      <c r="A16" s="4">
        <v>16890175183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44538</v>
      </c>
      <c r="G16" s="5">
        <v>44541</v>
      </c>
      <c r="H16" s="4">
        <v>1</v>
      </c>
      <c r="I16" s="4">
        <v>3</v>
      </c>
      <c r="J16" s="4">
        <v>3</v>
      </c>
      <c r="K16" s="4" t="s">
        <v>29</v>
      </c>
      <c r="L16" s="4">
        <v>330</v>
      </c>
      <c r="M16" s="4">
        <v>330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44530</v>
      </c>
      <c r="S16" s="5">
        <v>44544</v>
      </c>
      <c r="T16" s="4" t="s">
        <v>33</v>
      </c>
      <c r="U16" s="4">
        <v>330</v>
      </c>
      <c r="V16" s="4">
        <v>0</v>
      </c>
      <c r="W16" s="4">
        <v>0</v>
      </c>
      <c r="X16" s="4">
        <v>2319132</v>
      </c>
    </row>
    <row r="17" s="4" customFormat="1" spans="1:25">
      <c r="A17" s="4">
        <v>16903369109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44540</v>
      </c>
      <c r="G17" s="5">
        <v>44541</v>
      </c>
      <c r="H17" s="4">
        <v>1</v>
      </c>
      <c r="I17" s="4">
        <v>1</v>
      </c>
      <c r="J17" s="4">
        <v>1</v>
      </c>
      <c r="K17" s="4" t="s">
        <v>29</v>
      </c>
      <c r="L17" s="4">
        <v>281</v>
      </c>
      <c r="M17" s="4">
        <v>281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44532</v>
      </c>
      <c r="S17" s="5">
        <v>44544</v>
      </c>
      <c r="T17" s="4" t="s">
        <v>33</v>
      </c>
      <c r="U17" s="4">
        <v>281</v>
      </c>
      <c r="V17" s="4">
        <v>0</v>
      </c>
      <c r="W17" s="4">
        <v>0</v>
      </c>
      <c r="X17" s="4">
        <v>2322554</v>
      </c>
      <c r="Y17" s="4">
        <v>171603365</v>
      </c>
    </row>
    <row r="18" s="4" customFormat="1" spans="1:25">
      <c r="A18" s="4">
        <v>16927584887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44540</v>
      </c>
      <c r="G18" s="5">
        <v>44541</v>
      </c>
      <c r="H18" s="4">
        <v>1</v>
      </c>
      <c r="I18" s="4">
        <v>1</v>
      </c>
      <c r="J18" s="4">
        <v>1</v>
      </c>
      <c r="K18" s="4" t="s">
        <v>29</v>
      </c>
      <c r="L18" s="4">
        <v>134</v>
      </c>
      <c r="M18" s="4">
        <v>134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44536</v>
      </c>
      <c r="S18" s="5">
        <v>44544</v>
      </c>
      <c r="T18" s="4" t="s">
        <v>33</v>
      </c>
      <c r="U18" s="4">
        <v>134</v>
      </c>
      <c r="V18" s="4">
        <v>0</v>
      </c>
      <c r="W18" s="4">
        <v>0</v>
      </c>
      <c r="X18" s="4">
        <v>2328236</v>
      </c>
      <c r="Y18" s="4">
        <v>98564059</v>
      </c>
    </row>
    <row r="19" s="4" customFormat="1" spans="1:24">
      <c r="A19" s="4">
        <v>16929445782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44540</v>
      </c>
      <c r="G19" s="5">
        <v>44541</v>
      </c>
      <c r="H19" s="4">
        <v>1</v>
      </c>
      <c r="I19" s="4">
        <v>1</v>
      </c>
      <c r="J19" s="4">
        <v>1</v>
      </c>
      <c r="K19" s="4" t="s">
        <v>29</v>
      </c>
      <c r="L19" s="4">
        <v>82</v>
      </c>
      <c r="M19" s="4">
        <v>82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44536</v>
      </c>
      <c r="S19" s="5">
        <v>44544</v>
      </c>
      <c r="T19" s="4" t="s">
        <v>33</v>
      </c>
      <c r="U19" s="4">
        <v>82</v>
      </c>
      <c r="V19" s="4">
        <v>0</v>
      </c>
      <c r="W19" s="4">
        <v>0</v>
      </c>
      <c r="X19" s="4">
        <v>2328927</v>
      </c>
    </row>
    <row r="20" s="4" customFormat="1" spans="1:25">
      <c r="A20" s="4">
        <v>16939937167</v>
      </c>
      <c r="B20" s="4" t="s">
        <v>25</v>
      </c>
      <c r="C20" s="4" t="s">
        <v>26</v>
      </c>
      <c r="D20" s="4" t="s">
        <v>80</v>
      </c>
      <c r="E20" s="4" t="s">
        <v>38</v>
      </c>
      <c r="F20" s="5">
        <v>44540</v>
      </c>
      <c r="G20" s="5">
        <v>44541</v>
      </c>
      <c r="H20" s="4">
        <v>1</v>
      </c>
      <c r="I20" s="4">
        <v>1</v>
      </c>
      <c r="J20" s="4">
        <v>1</v>
      </c>
      <c r="K20" s="4" t="s">
        <v>29</v>
      </c>
      <c r="L20" s="4">
        <v>41</v>
      </c>
      <c r="M20" s="4">
        <v>41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44538</v>
      </c>
      <c r="S20" s="5">
        <v>44544</v>
      </c>
      <c r="T20" s="4" t="s">
        <v>33</v>
      </c>
      <c r="U20" s="4">
        <v>41</v>
      </c>
      <c r="V20" s="4">
        <v>0</v>
      </c>
      <c r="W20" s="4">
        <v>0</v>
      </c>
      <c r="X20" s="4">
        <v>2330286</v>
      </c>
      <c r="Y20" s="4">
        <v>76533446</v>
      </c>
    </row>
    <row r="21" s="4" customFormat="1" spans="1:25">
      <c r="A21" s="4">
        <v>16939997238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44540</v>
      </c>
      <c r="G21" s="5">
        <v>44541</v>
      </c>
      <c r="H21" s="4">
        <v>1</v>
      </c>
      <c r="I21" s="4">
        <v>1</v>
      </c>
      <c r="J21" s="4">
        <v>1</v>
      </c>
      <c r="K21" s="4" t="s">
        <v>29</v>
      </c>
      <c r="L21" s="4">
        <v>191</v>
      </c>
      <c r="M21" s="4">
        <v>191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44538</v>
      </c>
      <c r="S21" s="5">
        <v>44544</v>
      </c>
      <c r="T21" s="4" t="s">
        <v>33</v>
      </c>
      <c r="U21" s="4">
        <v>191</v>
      </c>
      <c r="V21" s="4">
        <v>0</v>
      </c>
      <c r="W21" s="4">
        <v>0</v>
      </c>
      <c r="X21" s="4">
        <v>2330306</v>
      </c>
      <c r="Y21" s="4" t="s">
        <v>85</v>
      </c>
    </row>
    <row r="22" s="4" customFormat="1" spans="1:25">
      <c r="A22" s="4">
        <v>16946389379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44540</v>
      </c>
      <c r="G22" s="5">
        <v>44541</v>
      </c>
      <c r="H22" s="4">
        <v>1</v>
      </c>
      <c r="I22" s="4">
        <v>1</v>
      </c>
      <c r="J22" s="4">
        <v>1</v>
      </c>
      <c r="K22" s="4" t="s">
        <v>29</v>
      </c>
      <c r="L22" s="4">
        <v>435</v>
      </c>
      <c r="M22" s="4">
        <v>435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44539</v>
      </c>
      <c r="S22" s="5">
        <v>44544</v>
      </c>
      <c r="T22" s="4" t="s">
        <v>33</v>
      </c>
      <c r="U22" s="4">
        <v>435</v>
      </c>
      <c r="V22" s="4">
        <v>0</v>
      </c>
      <c r="W22" s="4">
        <v>0</v>
      </c>
      <c r="X22" s="4">
        <v>2332198</v>
      </c>
      <c r="Y22" s="4" t="s">
        <v>89</v>
      </c>
    </row>
    <row r="23" s="4" customFormat="1" spans="1:25">
      <c r="A23" s="4">
        <v>16946692852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44540</v>
      </c>
      <c r="G23" s="5">
        <v>44541</v>
      </c>
      <c r="H23" s="4">
        <v>1</v>
      </c>
      <c r="I23" s="4">
        <v>1</v>
      </c>
      <c r="J23" s="4">
        <v>1</v>
      </c>
      <c r="K23" s="4" t="s">
        <v>29</v>
      </c>
      <c r="L23" s="4">
        <v>201</v>
      </c>
      <c r="M23" s="4">
        <v>201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44539</v>
      </c>
      <c r="S23" s="5">
        <v>44544</v>
      </c>
      <c r="T23" s="4" t="s">
        <v>33</v>
      </c>
      <c r="U23" s="4">
        <v>201</v>
      </c>
      <c r="V23" s="4">
        <v>0</v>
      </c>
      <c r="W23" s="4">
        <v>0</v>
      </c>
      <c r="X23" s="4">
        <v>2332299</v>
      </c>
      <c r="Y23" s="4">
        <v>71204677</v>
      </c>
    </row>
    <row r="24" s="4" customFormat="1" spans="1:25">
      <c r="A24" s="4">
        <v>16949055904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44540</v>
      </c>
      <c r="G24" s="5">
        <v>44541</v>
      </c>
      <c r="H24" s="4">
        <v>1</v>
      </c>
      <c r="I24" s="4">
        <v>1</v>
      </c>
      <c r="J24" s="4">
        <v>1</v>
      </c>
      <c r="K24" s="4" t="s">
        <v>29</v>
      </c>
      <c r="L24" s="4">
        <v>106</v>
      </c>
      <c r="M24" s="4">
        <v>106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44539</v>
      </c>
      <c r="S24" s="5">
        <v>44544</v>
      </c>
      <c r="T24" s="4" t="s">
        <v>33</v>
      </c>
      <c r="U24" s="4">
        <v>106</v>
      </c>
      <c r="V24" s="4">
        <v>0</v>
      </c>
      <c r="W24" s="4">
        <v>0</v>
      </c>
      <c r="X24" s="4">
        <v>2333240</v>
      </c>
      <c r="Y24" s="4" t="s">
        <v>96</v>
      </c>
    </row>
    <row r="25" s="4" customFormat="1" spans="1:24">
      <c r="A25" s="4">
        <v>16952840113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44540</v>
      </c>
      <c r="G25" s="5">
        <v>44541</v>
      </c>
      <c r="H25" s="4">
        <v>1</v>
      </c>
      <c r="I25" s="4">
        <v>1</v>
      </c>
      <c r="J25" s="4">
        <v>1</v>
      </c>
      <c r="K25" s="4" t="s">
        <v>29</v>
      </c>
      <c r="L25" s="4">
        <v>68</v>
      </c>
      <c r="M25" s="4">
        <v>68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44539</v>
      </c>
      <c r="S25" s="5">
        <v>44544</v>
      </c>
      <c r="T25" s="4" t="s">
        <v>33</v>
      </c>
      <c r="U25" s="4">
        <v>68</v>
      </c>
      <c r="V25" s="4">
        <v>0</v>
      </c>
      <c r="W25" s="4">
        <v>0</v>
      </c>
      <c r="X25" s="4">
        <v>2333891</v>
      </c>
    </row>
    <row r="26" s="4" customFormat="1" spans="1:24">
      <c r="A26" s="4">
        <v>16953213114</v>
      </c>
      <c r="B26" s="4" t="s">
        <v>25</v>
      </c>
      <c r="C26" s="4" t="s">
        <v>26</v>
      </c>
      <c r="D26" s="4" t="s">
        <v>100</v>
      </c>
      <c r="E26" s="4" t="s">
        <v>38</v>
      </c>
      <c r="F26" s="5">
        <v>44540</v>
      </c>
      <c r="G26" s="5">
        <v>44541</v>
      </c>
      <c r="H26" s="4">
        <v>2</v>
      </c>
      <c r="I26" s="4">
        <v>1</v>
      </c>
      <c r="J26" s="4">
        <v>2</v>
      </c>
      <c r="K26" s="4" t="s">
        <v>29</v>
      </c>
      <c r="L26" s="4">
        <v>88</v>
      </c>
      <c r="M26" s="4">
        <v>88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44540</v>
      </c>
      <c r="S26" s="5">
        <v>44544</v>
      </c>
      <c r="T26" s="4" t="s">
        <v>33</v>
      </c>
      <c r="U26" s="4">
        <v>88</v>
      </c>
      <c r="V26" s="4">
        <v>0</v>
      </c>
      <c r="W26" s="4">
        <v>0</v>
      </c>
      <c r="X26" s="4">
        <v>2333951</v>
      </c>
    </row>
    <row r="27" s="4" customFormat="1" spans="1:24">
      <c r="A27" s="4">
        <v>16954314800</v>
      </c>
      <c r="B27" s="4" t="s">
        <v>25</v>
      </c>
      <c r="C27" s="4" t="s">
        <v>26</v>
      </c>
      <c r="D27" s="4" t="s">
        <v>102</v>
      </c>
      <c r="E27" s="4" t="s">
        <v>45</v>
      </c>
      <c r="F27" s="5">
        <v>44540</v>
      </c>
      <c r="G27" s="5">
        <v>44541</v>
      </c>
      <c r="H27" s="4">
        <v>1</v>
      </c>
      <c r="I27" s="4">
        <v>1</v>
      </c>
      <c r="J27" s="4">
        <v>1</v>
      </c>
      <c r="K27" s="4" t="s">
        <v>29</v>
      </c>
      <c r="L27" s="4">
        <v>61</v>
      </c>
      <c r="M27" s="4">
        <v>61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44540</v>
      </c>
      <c r="S27" s="5">
        <v>44544</v>
      </c>
      <c r="T27" s="4" t="s">
        <v>33</v>
      </c>
      <c r="U27" s="4">
        <v>61</v>
      </c>
      <c r="V27" s="4">
        <v>0</v>
      </c>
      <c r="W27" s="4">
        <v>0</v>
      </c>
      <c r="X27" s="4">
        <v>2334154</v>
      </c>
    </row>
    <row r="28" s="4" customFormat="1" spans="1:25">
      <c r="A28" s="4">
        <v>16954340392</v>
      </c>
      <c r="B28" s="4" t="s">
        <v>25</v>
      </c>
      <c r="C28" s="4" t="s">
        <v>26</v>
      </c>
      <c r="D28" s="4" t="s">
        <v>104</v>
      </c>
      <c r="E28" s="4" t="s">
        <v>105</v>
      </c>
      <c r="F28" s="5">
        <v>44540</v>
      </c>
      <c r="G28" s="5">
        <v>44541</v>
      </c>
      <c r="H28" s="4">
        <v>1</v>
      </c>
      <c r="I28" s="4">
        <v>1</v>
      </c>
      <c r="J28" s="4">
        <v>1</v>
      </c>
      <c r="K28" s="4" t="s">
        <v>29</v>
      </c>
      <c r="L28" s="4">
        <v>153</v>
      </c>
      <c r="M28" s="4">
        <v>153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44540</v>
      </c>
      <c r="S28" s="5">
        <v>44544</v>
      </c>
      <c r="T28" s="4" t="s">
        <v>33</v>
      </c>
      <c r="U28" s="4">
        <v>153</v>
      </c>
      <c r="V28" s="4">
        <v>0</v>
      </c>
      <c r="W28" s="4">
        <v>0</v>
      </c>
      <c r="X28" s="4">
        <v>2334162</v>
      </c>
      <c r="Y28" s="4">
        <v>71872969</v>
      </c>
    </row>
    <row r="29" s="4" customFormat="1" spans="1:25">
      <c r="A29" s="4">
        <v>16954426912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44540</v>
      </c>
      <c r="G29" s="5">
        <v>44541</v>
      </c>
      <c r="H29" s="4">
        <v>1</v>
      </c>
      <c r="I29" s="4">
        <v>1</v>
      </c>
      <c r="J29" s="4">
        <v>1</v>
      </c>
      <c r="K29" s="4" t="s">
        <v>29</v>
      </c>
      <c r="L29" s="4">
        <v>144</v>
      </c>
      <c r="M29" s="4">
        <v>144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44540</v>
      </c>
      <c r="S29" s="5">
        <v>44544</v>
      </c>
      <c r="T29" s="4" t="s">
        <v>33</v>
      </c>
      <c r="U29" s="4">
        <v>144</v>
      </c>
      <c r="V29" s="4">
        <v>0</v>
      </c>
      <c r="W29" s="4">
        <v>0</v>
      </c>
      <c r="X29" s="4">
        <v>2334184</v>
      </c>
      <c r="Y29" s="4">
        <v>636900613</v>
      </c>
    </row>
    <row r="30" s="4" customFormat="1" spans="1:25">
      <c r="A30" s="4">
        <v>16955216593</v>
      </c>
      <c r="B30" s="4" t="s">
        <v>25</v>
      </c>
      <c r="C30" s="4" t="s">
        <v>26</v>
      </c>
      <c r="D30" s="4" t="s">
        <v>110</v>
      </c>
      <c r="E30" s="4" t="s">
        <v>111</v>
      </c>
      <c r="F30" s="5">
        <v>44540</v>
      </c>
      <c r="G30" s="5">
        <v>44541</v>
      </c>
      <c r="H30" s="4">
        <v>1</v>
      </c>
      <c r="I30" s="4">
        <v>1</v>
      </c>
      <c r="J30" s="4">
        <v>1</v>
      </c>
      <c r="K30" s="4" t="s">
        <v>29</v>
      </c>
      <c r="L30" s="4">
        <v>111</v>
      </c>
      <c r="M30" s="4">
        <v>111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44540</v>
      </c>
      <c r="S30" s="5">
        <v>44544</v>
      </c>
      <c r="T30" s="4" t="s">
        <v>33</v>
      </c>
      <c r="U30" s="4">
        <v>111</v>
      </c>
      <c r="V30" s="4">
        <v>0</v>
      </c>
      <c r="W30" s="4">
        <v>0</v>
      </c>
      <c r="X30" s="4">
        <v>2334438</v>
      </c>
      <c r="Y30" s="4">
        <v>23418032</v>
      </c>
    </row>
    <row r="31" s="4" customFormat="1" spans="1:25">
      <c r="A31" s="4">
        <v>16955587280</v>
      </c>
      <c r="B31" s="4" t="s">
        <v>25</v>
      </c>
      <c r="C31" s="4" t="s">
        <v>26</v>
      </c>
      <c r="D31" s="4" t="s">
        <v>113</v>
      </c>
      <c r="E31" s="4" t="s">
        <v>114</v>
      </c>
      <c r="F31" s="5">
        <v>44540</v>
      </c>
      <c r="G31" s="5">
        <v>44541</v>
      </c>
      <c r="H31" s="4">
        <v>1</v>
      </c>
      <c r="I31" s="4">
        <v>1</v>
      </c>
      <c r="J31" s="4">
        <v>1</v>
      </c>
      <c r="K31" s="4" t="s">
        <v>29</v>
      </c>
      <c r="L31" s="4">
        <v>111</v>
      </c>
      <c r="M31" s="4">
        <v>111</v>
      </c>
      <c r="N31" s="4" t="s">
        <v>115</v>
      </c>
      <c r="O31" s="4" t="s">
        <v>31</v>
      </c>
      <c r="P31" s="4" t="s">
        <v>32</v>
      </c>
      <c r="Q31" s="4">
        <v>0</v>
      </c>
      <c r="R31" s="6">
        <v>44540</v>
      </c>
      <c r="S31" s="5">
        <v>44544</v>
      </c>
      <c r="T31" s="4" t="s">
        <v>33</v>
      </c>
      <c r="U31" s="4">
        <v>111</v>
      </c>
      <c r="V31" s="4">
        <v>0</v>
      </c>
      <c r="W31" s="4">
        <v>0</v>
      </c>
      <c r="X31" s="4">
        <v>2334521</v>
      </c>
      <c r="Y31" s="4">
        <v>24474527</v>
      </c>
    </row>
    <row r="32" s="4" customFormat="1" spans="1:25">
      <c r="A32" s="4">
        <v>16958388493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44540</v>
      </c>
      <c r="G32" s="5">
        <v>44541</v>
      </c>
      <c r="H32" s="4">
        <v>1</v>
      </c>
      <c r="I32" s="4">
        <v>1</v>
      </c>
      <c r="J32" s="4">
        <v>1</v>
      </c>
      <c r="K32" s="4" t="s">
        <v>29</v>
      </c>
      <c r="L32" s="4">
        <v>141</v>
      </c>
      <c r="M32" s="4">
        <v>141</v>
      </c>
      <c r="N32" s="4" t="s">
        <v>118</v>
      </c>
      <c r="O32" s="4" t="s">
        <v>31</v>
      </c>
      <c r="P32" s="4" t="s">
        <v>32</v>
      </c>
      <c r="Q32" s="4">
        <v>0</v>
      </c>
      <c r="R32" s="6">
        <v>44540</v>
      </c>
      <c r="S32" s="5">
        <v>44544</v>
      </c>
      <c r="T32" s="4" t="s">
        <v>33</v>
      </c>
      <c r="U32" s="4">
        <v>141</v>
      </c>
      <c r="V32" s="4">
        <v>0</v>
      </c>
      <c r="W32" s="4">
        <v>0</v>
      </c>
      <c r="X32" s="4">
        <v>2334738</v>
      </c>
      <c r="Y32" s="4">
        <v>72343310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A37" sqref="A37:A39"/>
    </sheetView>
  </sheetViews>
  <sheetFormatPr defaultColWidth="9" defaultRowHeight="13.5"/>
  <cols>
    <col min="1" max="1" width="15.3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4">
        <v>15991582123</v>
      </c>
      <c r="B2" s="5">
        <v>44539</v>
      </c>
      <c r="C2" s="5">
        <v>44541</v>
      </c>
      <c r="D2" s="4">
        <v>252</v>
      </c>
      <c r="E2" s="4" t="str">
        <f>VLOOKUP(A2,HOP!A:L,12,0)</f>
        <v>252.00</v>
      </c>
      <c r="F2" s="4" t="str">
        <f>VLOOKUP(A2,HOP!A:C,3,0)</f>
        <v>2215003</v>
      </c>
      <c r="G2" s="4">
        <f>D2-E2</f>
        <v>0</v>
      </c>
      <c r="H2" s="4" t="str">
        <f>$H$1&amp;F2</f>
        <v>，2215003</v>
      </c>
      <c r="I2" s="4" t="str">
        <f>VLOOKUP(A2,HOP!A:T,20,0)</f>
        <v>直连</v>
      </c>
    </row>
    <row r="3" s="4" customFormat="1" spans="1:9">
      <c r="A3" s="4">
        <v>16109977222</v>
      </c>
      <c r="B3" s="5">
        <v>44539</v>
      </c>
      <c r="C3" s="5">
        <v>44541</v>
      </c>
      <c r="D3" s="4">
        <v>706</v>
      </c>
      <c r="E3" s="4" t="str">
        <f>VLOOKUP(A3,HOP!A:L,12,0)</f>
        <v>706.00</v>
      </c>
      <c r="F3" s="4" t="str">
        <f>VLOOKUP(A3,HOP!A:C,3,0)</f>
        <v>2229031</v>
      </c>
      <c r="G3" s="4">
        <f t="shared" ref="G3:G30" si="0">D3-E3</f>
        <v>0</v>
      </c>
      <c r="H3" s="4" t="str">
        <f t="shared" ref="H3:H30" si="1">$H$1&amp;F3</f>
        <v>，2229031</v>
      </c>
      <c r="I3" s="4" t="str">
        <f>VLOOKUP(A3,HOP!A:T,20,0)</f>
        <v>直连</v>
      </c>
    </row>
    <row r="4" s="4" customFormat="1" hidden="1" spans="1:9">
      <c r="A4" s="4">
        <v>16248338514</v>
      </c>
      <c r="B4" s="5">
        <v>44540</v>
      </c>
      <c r="C4" s="5">
        <v>44541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hidden="1" spans="1:9">
      <c r="A5" s="4">
        <v>16254593819</v>
      </c>
      <c r="B5" s="5">
        <v>44540</v>
      </c>
      <c r="C5" s="5">
        <v>44541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16707891181</v>
      </c>
      <c r="B6" s="5">
        <v>44538</v>
      </c>
      <c r="C6" s="5">
        <v>44541</v>
      </c>
      <c r="D6" s="4">
        <v>156</v>
      </c>
      <c r="E6" s="4" t="str">
        <f>VLOOKUP(A6,HOP!A:L,12,0)</f>
        <v>156.00</v>
      </c>
      <c r="F6" s="4" t="str">
        <f>VLOOKUP(A6,HOP!A:C,3,0)</f>
        <v>2286388</v>
      </c>
      <c r="G6" s="4">
        <f t="shared" si="0"/>
        <v>0</v>
      </c>
      <c r="H6" s="4" t="str">
        <f t="shared" si="1"/>
        <v>，2286388</v>
      </c>
      <c r="I6" s="4" t="str">
        <f>VLOOKUP(A6,HOP!A:T,20,0)</f>
        <v>直连</v>
      </c>
    </row>
    <row r="7" s="4" customFormat="1" spans="1:9">
      <c r="A7" s="4">
        <v>16708244595</v>
      </c>
      <c r="B7" s="5">
        <v>44540</v>
      </c>
      <c r="C7" s="5">
        <v>44541</v>
      </c>
      <c r="D7" s="4">
        <v>99</v>
      </c>
      <c r="E7" s="4" t="str">
        <f>VLOOKUP(A7,HOP!A:L,12,0)</f>
        <v>99.00</v>
      </c>
      <c r="F7" s="4" t="str">
        <f>VLOOKUP(A7,HOP!A:C,3,0)</f>
        <v>2286475</v>
      </c>
      <c r="G7" s="4">
        <f t="shared" si="0"/>
        <v>0</v>
      </c>
      <c r="H7" s="4" t="str">
        <f t="shared" si="1"/>
        <v>，2286475</v>
      </c>
      <c r="I7" s="4" t="str">
        <f>VLOOKUP(A7,HOP!A:T,20,0)</f>
        <v>直连</v>
      </c>
    </row>
    <row r="8" s="4" customFormat="1" spans="1:9">
      <c r="A8" s="4">
        <v>16724585598</v>
      </c>
      <c r="B8" s="5">
        <v>44539</v>
      </c>
      <c r="C8" s="5">
        <v>44541</v>
      </c>
      <c r="D8" s="4">
        <v>272</v>
      </c>
      <c r="E8" s="4" t="str">
        <f>VLOOKUP(A8,HOP!A:L,12,0)</f>
        <v>272.00</v>
      </c>
      <c r="F8" s="4" t="str">
        <f>VLOOKUP(A8,HOP!A:C,3,0)</f>
        <v>2287492</v>
      </c>
      <c r="G8" s="4">
        <f t="shared" si="0"/>
        <v>0</v>
      </c>
      <c r="H8" s="4" t="str">
        <f t="shared" si="1"/>
        <v>，2287492</v>
      </c>
      <c r="I8" s="4" t="str">
        <f>VLOOKUP(A8,HOP!A:T,20,0)</f>
        <v>直连</v>
      </c>
    </row>
    <row r="9" s="4" customFormat="1" spans="1:9">
      <c r="A9" s="4">
        <v>16821657646</v>
      </c>
      <c r="B9" s="5">
        <v>44540</v>
      </c>
      <c r="C9" s="5">
        <v>44541</v>
      </c>
      <c r="D9" s="4">
        <v>82</v>
      </c>
      <c r="E9" s="4" t="str">
        <f>VLOOKUP(A9,HOP!A:L,12,0)</f>
        <v>82.00</v>
      </c>
      <c r="F9" s="4" t="str">
        <f>VLOOKUP(A9,HOP!A:C,3,0)</f>
        <v>2303468</v>
      </c>
      <c r="G9" s="4">
        <f t="shared" si="0"/>
        <v>0</v>
      </c>
      <c r="H9" s="4" t="str">
        <f t="shared" si="1"/>
        <v>，2303468</v>
      </c>
      <c r="I9" s="4" t="str">
        <f>VLOOKUP(A9,HOP!A:T,20,0)</f>
        <v>直连</v>
      </c>
    </row>
    <row r="10" s="4" customFormat="1" spans="1:9">
      <c r="A10" s="4">
        <v>16856137220</v>
      </c>
      <c r="B10" s="5">
        <v>44540</v>
      </c>
      <c r="C10" s="5">
        <v>44541</v>
      </c>
      <c r="D10" s="4">
        <v>92</v>
      </c>
      <c r="E10" s="4" t="str">
        <f>VLOOKUP(A10,HOP!A:L,12,0)</f>
        <v>92.00</v>
      </c>
      <c r="F10" s="4" t="str">
        <f>VLOOKUP(A10,HOP!A:C,3,0)</f>
        <v>2310223</v>
      </c>
      <c r="G10" s="4">
        <f t="shared" si="0"/>
        <v>0</v>
      </c>
      <c r="H10" s="4" t="str">
        <f t="shared" si="1"/>
        <v>，2310223</v>
      </c>
      <c r="I10" s="4" t="str">
        <f>VLOOKUP(A10,HOP!A:T,20,0)</f>
        <v>直连</v>
      </c>
    </row>
    <row r="11" s="4" customFormat="1" spans="1:9">
      <c r="A11" s="4">
        <v>16879892159</v>
      </c>
      <c r="B11" s="5">
        <v>44540</v>
      </c>
      <c r="C11" s="5">
        <v>44541</v>
      </c>
      <c r="D11" s="4">
        <v>21</v>
      </c>
      <c r="E11" s="4" t="str">
        <f>VLOOKUP(A11,HOP!A:L,12,0)</f>
        <v>21.00</v>
      </c>
      <c r="F11" s="4" t="str">
        <f>VLOOKUP(A11,HOP!A:C,3,0)</f>
        <v>2316406</v>
      </c>
      <c r="G11" s="4">
        <f t="shared" si="0"/>
        <v>0</v>
      </c>
      <c r="H11" s="4" t="str">
        <f t="shared" si="1"/>
        <v>，2316406</v>
      </c>
      <c r="I11" s="4" t="str">
        <f>VLOOKUP(A11,HOP!A:T,20,0)</f>
        <v>直连</v>
      </c>
    </row>
    <row r="12" s="4" customFormat="1" spans="1:9">
      <c r="A12" s="4">
        <v>16886244671</v>
      </c>
      <c r="B12" s="5">
        <v>44540</v>
      </c>
      <c r="C12" s="5">
        <v>44541</v>
      </c>
      <c r="D12" s="4">
        <v>34</v>
      </c>
      <c r="E12" s="4" t="str">
        <f>VLOOKUP(A12,HOP!A:L,12,0)</f>
        <v>34.00</v>
      </c>
      <c r="F12" s="4" t="str">
        <f>VLOOKUP(A12,HOP!A:C,3,0)</f>
        <v>2317778</v>
      </c>
      <c r="G12" s="4">
        <f t="shared" si="0"/>
        <v>0</v>
      </c>
      <c r="H12" s="4" t="str">
        <f t="shared" si="1"/>
        <v>，2317778</v>
      </c>
      <c r="I12" s="4" t="str">
        <f>VLOOKUP(A12,HOP!A:T,20,0)</f>
        <v>直连</v>
      </c>
    </row>
    <row r="13" s="4" customFormat="1" spans="1:9">
      <c r="A13" s="4">
        <v>16889539133</v>
      </c>
      <c r="B13" s="5">
        <v>44540</v>
      </c>
      <c r="C13" s="5">
        <v>44541</v>
      </c>
      <c r="D13" s="4">
        <v>83</v>
      </c>
      <c r="E13" s="4" t="str">
        <f>VLOOKUP(A13,HOP!A:L,12,0)</f>
        <v>83.00</v>
      </c>
      <c r="F13" s="4" t="str">
        <f>VLOOKUP(A13,HOP!A:C,3,0)</f>
        <v>2318902</v>
      </c>
      <c r="G13" s="4">
        <f t="shared" si="0"/>
        <v>0</v>
      </c>
      <c r="H13" s="4" t="str">
        <f t="shared" si="1"/>
        <v>，2318902</v>
      </c>
      <c r="I13" s="4" t="str">
        <f>VLOOKUP(A13,HOP!A:T,20,0)</f>
        <v>直连</v>
      </c>
    </row>
    <row r="14" s="4" customFormat="1" spans="1:9">
      <c r="A14" s="4">
        <v>16890175183</v>
      </c>
      <c r="B14" s="5">
        <v>44538</v>
      </c>
      <c r="C14" s="5">
        <v>44541</v>
      </c>
      <c r="D14" s="4">
        <v>330</v>
      </c>
      <c r="E14" s="4" t="str">
        <f>VLOOKUP(A14,HOP!A:L,12,0)</f>
        <v>330.00</v>
      </c>
      <c r="F14" s="4" t="str">
        <f>VLOOKUP(A14,HOP!A:C,3,0)</f>
        <v>2319132</v>
      </c>
      <c r="G14" s="4">
        <f t="shared" si="0"/>
        <v>0</v>
      </c>
      <c r="H14" s="4" t="str">
        <f t="shared" si="1"/>
        <v>，2319132</v>
      </c>
      <c r="I14" s="4" t="str">
        <f>VLOOKUP(A14,HOP!A:T,20,0)</f>
        <v>直连</v>
      </c>
    </row>
    <row r="15" s="4" customFormat="1" spans="1:9">
      <c r="A15" s="4">
        <v>16903369109</v>
      </c>
      <c r="B15" s="5">
        <v>44540</v>
      </c>
      <c r="C15" s="5">
        <v>44541</v>
      </c>
      <c r="D15" s="4">
        <v>281</v>
      </c>
      <c r="E15" s="4" t="str">
        <f>VLOOKUP(A15,HOP!A:L,12,0)</f>
        <v>281.00</v>
      </c>
      <c r="F15" s="4" t="str">
        <f>VLOOKUP(A15,HOP!A:C,3,0)</f>
        <v>2322554</v>
      </c>
      <c r="G15" s="4">
        <f t="shared" si="0"/>
        <v>0</v>
      </c>
      <c r="H15" s="4" t="str">
        <f t="shared" si="1"/>
        <v>，2322554</v>
      </c>
      <c r="I15" s="4" t="str">
        <f>VLOOKUP(A15,HOP!A:T,20,0)</f>
        <v>直连</v>
      </c>
    </row>
    <row r="16" s="4" customFormat="1" spans="1:9">
      <c r="A16" s="4">
        <v>16927584887</v>
      </c>
      <c r="B16" s="5">
        <v>44540</v>
      </c>
      <c r="C16" s="5">
        <v>44541</v>
      </c>
      <c r="D16" s="4">
        <v>134</v>
      </c>
      <c r="E16" s="4" t="str">
        <f>VLOOKUP(A16,HOP!A:L,12,0)</f>
        <v>134.00</v>
      </c>
      <c r="F16" s="4" t="str">
        <f>VLOOKUP(A16,HOP!A:C,3,0)</f>
        <v>2328236</v>
      </c>
      <c r="G16" s="4">
        <f t="shared" si="0"/>
        <v>0</v>
      </c>
      <c r="H16" s="4" t="str">
        <f t="shared" si="1"/>
        <v>，2328236</v>
      </c>
      <c r="I16" s="4" t="str">
        <f>VLOOKUP(A16,HOP!A:T,20,0)</f>
        <v>直连</v>
      </c>
    </row>
    <row r="17" s="4" customFormat="1" spans="1:9">
      <c r="A17" s="4">
        <v>16929445782</v>
      </c>
      <c r="B17" s="5">
        <v>44540</v>
      </c>
      <c r="C17" s="5">
        <v>44541</v>
      </c>
      <c r="D17" s="4">
        <v>82</v>
      </c>
      <c r="E17" s="4" t="str">
        <f>VLOOKUP(A17,HOP!A:L,12,0)</f>
        <v>82.00</v>
      </c>
      <c r="F17" s="4" t="str">
        <f>VLOOKUP(A17,HOP!A:C,3,0)</f>
        <v>2328927</v>
      </c>
      <c r="G17" s="4">
        <f t="shared" si="0"/>
        <v>0</v>
      </c>
      <c r="H17" s="4" t="str">
        <f t="shared" si="1"/>
        <v>，2328927</v>
      </c>
      <c r="I17" s="4" t="str">
        <f>VLOOKUP(A17,HOP!A:T,20,0)</f>
        <v>直连</v>
      </c>
    </row>
    <row r="18" s="4" customFormat="1" spans="1:9">
      <c r="A18" s="4">
        <v>16939937167</v>
      </c>
      <c r="B18" s="5">
        <v>44540</v>
      </c>
      <c r="C18" s="5">
        <v>44541</v>
      </c>
      <c r="D18" s="4">
        <v>41</v>
      </c>
      <c r="E18" s="4" t="str">
        <f>VLOOKUP(A18,HOP!A:L,12,0)</f>
        <v>41.00</v>
      </c>
      <c r="F18" s="4" t="str">
        <f>VLOOKUP(A18,HOP!A:C,3,0)</f>
        <v>2330286</v>
      </c>
      <c r="G18" s="4">
        <f t="shared" si="0"/>
        <v>0</v>
      </c>
      <c r="H18" s="4" t="str">
        <f t="shared" si="1"/>
        <v>，2330286</v>
      </c>
      <c r="I18" s="4" t="str">
        <f>VLOOKUP(A18,HOP!A:T,20,0)</f>
        <v>直连</v>
      </c>
    </row>
    <row r="19" s="4" customFormat="1" spans="1:9">
      <c r="A19" s="4">
        <v>16939997238</v>
      </c>
      <c r="B19" s="5">
        <v>44540</v>
      </c>
      <c r="C19" s="5">
        <v>44541</v>
      </c>
      <c r="D19" s="4">
        <v>191</v>
      </c>
      <c r="E19" s="4" t="str">
        <f>VLOOKUP(A19,HOP!A:L,12,0)</f>
        <v>191.00</v>
      </c>
      <c r="F19" s="4" t="str">
        <f>VLOOKUP(A19,HOP!A:C,3,0)</f>
        <v>2330306</v>
      </c>
      <c r="G19" s="4">
        <f t="shared" si="0"/>
        <v>0</v>
      </c>
      <c r="H19" s="4" t="str">
        <f t="shared" si="1"/>
        <v>，2330306</v>
      </c>
      <c r="I19" s="4" t="str">
        <f>VLOOKUP(A19,HOP!A:T,20,0)</f>
        <v>直连</v>
      </c>
    </row>
    <row r="20" s="4" customFormat="1" spans="1:9">
      <c r="A20" s="4">
        <v>16946389379</v>
      </c>
      <c r="B20" s="5">
        <v>44540</v>
      </c>
      <c r="C20" s="5">
        <v>44541</v>
      </c>
      <c r="D20" s="4">
        <v>435</v>
      </c>
      <c r="E20" s="4" t="str">
        <f>VLOOKUP(A20,HOP!A:L,12,0)</f>
        <v>435.00</v>
      </c>
      <c r="F20" s="4" t="str">
        <f>VLOOKUP(A20,HOP!A:C,3,0)</f>
        <v>2332198</v>
      </c>
      <c r="G20" s="4">
        <f t="shared" si="0"/>
        <v>0</v>
      </c>
      <c r="H20" s="4" t="str">
        <f t="shared" si="1"/>
        <v>，2332198</v>
      </c>
      <c r="I20" s="4" t="str">
        <f>VLOOKUP(A20,HOP!A:T,20,0)</f>
        <v>直连</v>
      </c>
    </row>
    <row r="21" s="4" customFormat="1" spans="1:9">
      <c r="A21" s="4">
        <v>16946692852</v>
      </c>
      <c r="B21" s="5">
        <v>44540</v>
      </c>
      <c r="C21" s="5">
        <v>44541</v>
      </c>
      <c r="D21" s="4">
        <v>201</v>
      </c>
      <c r="E21" s="4" t="str">
        <f>VLOOKUP(A21,HOP!A:L,12,0)</f>
        <v>201.00</v>
      </c>
      <c r="F21" s="4" t="str">
        <f>VLOOKUP(A21,HOP!A:C,3,0)</f>
        <v>2332299</v>
      </c>
      <c r="G21" s="4">
        <f t="shared" si="0"/>
        <v>0</v>
      </c>
      <c r="H21" s="4" t="str">
        <f t="shared" si="1"/>
        <v>，2332299</v>
      </c>
      <c r="I21" s="4" t="str">
        <f>VLOOKUP(A21,HOP!A:T,20,0)</f>
        <v>直连</v>
      </c>
    </row>
    <row r="22" s="4" customFormat="1" spans="1:9">
      <c r="A22" s="4">
        <v>16949055904</v>
      </c>
      <c r="B22" s="5">
        <v>44540</v>
      </c>
      <c r="C22" s="5">
        <v>44541</v>
      </c>
      <c r="D22" s="4">
        <v>106</v>
      </c>
      <c r="E22" s="4" t="str">
        <f>VLOOKUP(A22,HOP!A:L,12,0)</f>
        <v>106.00</v>
      </c>
      <c r="F22" s="4" t="str">
        <f>VLOOKUP(A22,HOP!A:C,3,0)</f>
        <v>2333240</v>
      </c>
      <c r="G22" s="4">
        <f t="shared" si="0"/>
        <v>0</v>
      </c>
      <c r="H22" s="4" t="str">
        <f t="shared" si="1"/>
        <v>，2333240</v>
      </c>
      <c r="I22" s="4" t="str">
        <f>VLOOKUP(A22,HOP!A:T,20,0)</f>
        <v>直连</v>
      </c>
    </row>
    <row r="23" s="4" customFormat="1" spans="1:9">
      <c r="A23" s="4">
        <v>16952840113</v>
      </c>
      <c r="B23" s="5">
        <v>44540</v>
      </c>
      <c r="C23" s="5">
        <v>44541</v>
      </c>
      <c r="D23" s="4">
        <v>68</v>
      </c>
      <c r="E23" s="4" t="str">
        <f>VLOOKUP(A23,HOP!A:L,12,0)</f>
        <v>68.00</v>
      </c>
      <c r="F23" s="4" t="str">
        <f>VLOOKUP(A23,HOP!A:C,3,0)</f>
        <v>2333891</v>
      </c>
      <c r="G23" s="4">
        <f t="shared" si="0"/>
        <v>0</v>
      </c>
      <c r="H23" s="4" t="str">
        <f t="shared" si="1"/>
        <v>，2333891</v>
      </c>
      <c r="I23" s="4" t="str">
        <f>VLOOKUP(A23,HOP!A:T,20,0)</f>
        <v>直连</v>
      </c>
    </row>
    <row r="24" s="4" customFormat="1" spans="1:9">
      <c r="A24" s="4">
        <v>16953213114</v>
      </c>
      <c r="B24" s="5">
        <v>44540</v>
      </c>
      <c r="C24" s="5">
        <v>44541</v>
      </c>
      <c r="D24" s="4">
        <v>88</v>
      </c>
      <c r="E24" s="4" t="str">
        <f>VLOOKUP(A24,HOP!A:L,12,0)</f>
        <v>88.00</v>
      </c>
      <c r="F24" s="4" t="str">
        <f>VLOOKUP(A24,HOP!A:C,3,0)</f>
        <v>2333951</v>
      </c>
      <c r="G24" s="4">
        <f t="shared" si="0"/>
        <v>0</v>
      </c>
      <c r="H24" s="4" t="str">
        <f t="shared" si="1"/>
        <v>，2333951</v>
      </c>
      <c r="I24" s="4" t="str">
        <f>VLOOKUP(A24,HOP!A:T,20,0)</f>
        <v>直连</v>
      </c>
    </row>
    <row r="25" s="4" customFormat="1" spans="1:9">
      <c r="A25" s="4">
        <v>16954314800</v>
      </c>
      <c r="B25" s="5">
        <v>44540</v>
      </c>
      <c r="C25" s="5">
        <v>44541</v>
      </c>
      <c r="D25" s="4">
        <v>61</v>
      </c>
      <c r="E25" s="4" t="str">
        <f>VLOOKUP(A25,HOP!A:L,12,0)</f>
        <v>61.00</v>
      </c>
      <c r="F25" s="4" t="str">
        <f>VLOOKUP(A25,HOP!A:C,3,0)</f>
        <v>2334154</v>
      </c>
      <c r="G25" s="4">
        <f t="shared" si="0"/>
        <v>0</v>
      </c>
      <c r="H25" s="4" t="str">
        <f t="shared" si="1"/>
        <v>，2334154</v>
      </c>
      <c r="I25" s="4" t="str">
        <f>VLOOKUP(A25,HOP!A:T,20,0)</f>
        <v>直连</v>
      </c>
    </row>
    <row r="26" s="4" customFormat="1" spans="1:9">
      <c r="A26" s="4">
        <v>16954340392</v>
      </c>
      <c r="B26" s="5">
        <v>44540</v>
      </c>
      <c r="C26" s="5">
        <v>44541</v>
      </c>
      <c r="D26" s="4">
        <v>153</v>
      </c>
      <c r="E26" s="4" t="str">
        <f>VLOOKUP(A26,HOP!A:L,12,0)</f>
        <v>153.00</v>
      </c>
      <c r="F26" s="4" t="str">
        <f>VLOOKUP(A26,HOP!A:C,3,0)</f>
        <v>2334162</v>
      </c>
      <c r="G26" s="4">
        <f t="shared" si="0"/>
        <v>0</v>
      </c>
      <c r="H26" s="4" t="str">
        <f t="shared" si="1"/>
        <v>，2334162</v>
      </c>
      <c r="I26" s="4" t="str">
        <f>VLOOKUP(A26,HOP!A:T,20,0)</f>
        <v>直连</v>
      </c>
    </row>
    <row r="27" s="4" customFormat="1" spans="1:9">
      <c r="A27" s="4">
        <v>16954426912</v>
      </c>
      <c r="B27" s="5">
        <v>44540</v>
      </c>
      <c r="C27" s="5">
        <v>44541</v>
      </c>
      <c r="D27" s="4">
        <v>144</v>
      </c>
      <c r="E27" s="4" t="str">
        <f>VLOOKUP(A27,HOP!A:L,12,0)</f>
        <v>144.00</v>
      </c>
      <c r="F27" s="4" t="str">
        <f>VLOOKUP(A27,HOP!A:C,3,0)</f>
        <v>2334184</v>
      </c>
      <c r="G27" s="4">
        <f t="shared" si="0"/>
        <v>0</v>
      </c>
      <c r="H27" s="4" t="str">
        <f t="shared" si="1"/>
        <v>，2334184</v>
      </c>
      <c r="I27" s="4" t="str">
        <f>VLOOKUP(A27,HOP!A:T,20,0)</f>
        <v>直连</v>
      </c>
    </row>
    <row r="28" s="4" customFormat="1" spans="1:9">
      <c r="A28" s="4">
        <v>16955216593</v>
      </c>
      <c r="B28" s="5">
        <v>44540</v>
      </c>
      <c r="C28" s="5">
        <v>44541</v>
      </c>
      <c r="D28" s="4">
        <v>111</v>
      </c>
      <c r="E28" s="4" t="str">
        <f>VLOOKUP(A28,HOP!A:L,12,0)</f>
        <v>111.00</v>
      </c>
      <c r="F28" s="4" t="str">
        <f>VLOOKUP(A28,HOP!A:C,3,0)</f>
        <v>2334438</v>
      </c>
      <c r="G28" s="4">
        <f t="shared" si="0"/>
        <v>0</v>
      </c>
      <c r="H28" s="4" t="str">
        <f t="shared" si="1"/>
        <v>，2334438</v>
      </c>
      <c r="I28" s="4" t="str">
        <f>VLOOKUP(A28,HOP!A:T,20,0)</f>
        <v>直连</v>
      </c>
    </row>
    <row r="29" s="4" customFormat="1" spans="1:9">
      <c r="A29" s="4">
        <v>16955587280</v>
      </c>
      <c r="B29" s="5">
        <v>44540</v>
      </c>
      <c r="C29" s="5">
        <v>44541</v>
      </c>
      <c r="D29" s="4">
        <v>111</v>
      </c>
      <c r="E29" s="4" t="str">
        <f>VLOOKUP(A29,HOP!A:L,12,0)</f>
        <v>111.00</v>
      </c>
      <c r="F29" s="4" t="str">
        <f>VLOOKUP(A29,HOP!A:C,3,0)</f>
        <v>2334521</v>
      </c>
      <c r="G29" s="4">
        <f t="shared" si="0"/>
        <v>0</v>
      </c>
      <c r="H29" s="4" t="str">
        <f t="shared" si="1"/>
        <v>，2334521</v>
      </c>
      <c r="I29" s="4" t="str">
        <f>VLOOKUP(A29,HOP!A:T,20,0)</f>
        <v>直连</v>
      </c>
    </row>
    <row r="30" s="4" customFormat="1" spans="1:9">
      <c r="A30" s="4">
        <v>16958388493</v>
      </c>
      <c r="B30" s="5">
        <v>44540</v>
      </c>
      <c r="C30" s="5">
        <v>44541</v>
      </c>
      <c r="D30" s="4">
        <v>141</v>
      </c>
      <c r="E30" s="4" t="str">
        <f>VLOOKUP(A30,HOP!A:L,12,0)</f>
        <v>141.00</v>
      </c>
      <c r="F30" s="4" t="str">
        <f>VLOOKUP(A30,HOP!A:C,3,0)</f>
        <v>2334738</v>
      </c>
      <c r="G30" s="4">
        <f t="shared" si="0"/>
        <v>0</v>
      </c>
      <c r="H30" s="4" t="str">
        <f t="shared" si="1"/>
        <v>，2334738</v>
      </c>
      <c r="I30" s="4" t="str">
        <f>VLOOKUP(A30,HOP!A:T,20,0)</f>
        <v>直连</v>
      </c>
    </row>
    <row r="32" spans="4:4">
      <c r="D32" s="4">
        <f>SUM(D2:D31)</f>
        <v>4475</v>
      </c>
    </row>
    <row r="37" spans="1:1">
      <c r="A37" s="4" t="s">
        <v>120</v>
      </c>
    </row>
    <row r="38" spans="1:1">
      <c r="A38" s="4" t="s">
        <v>121</v>
      </c>
    </row>
    <row r="39" spans="1:1">
      <c r="A39" s="4" t="s">
        <v>122</v>
      </c>
    </row>
  </sheetData>
  <autoFilter ref="A1:XFD32">
    <filterColumn colId="3">
      <filters blank="1">
        <filter val="111"/>
        <filter val="191"/>
        <filter val="92"/>
        <filter val="252"/>
        <filter val="153"/>
        <filter val="156"/>
        <filter val="99"/>
        <filter val="21"/>
        <filter val="61"/>
        <filter val="68"/>
        <filter val="330"/>
        <filter val="272"/>
        <filter val="34"/>
        <filter val="134"/>
        <filter val="435"/>
        <filter val="4475"/>
        <filter val="41"/>
        <filter val="141"/>
        <filter val="201"/>
        <filter val="281"/>
        <filter val="82"/>
        <filter val="83"/>
        <filter val="144"/>
        <filter val="106"/>
        <filter val="706"/>
        <filter val="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</row>
    <row r="2" s="1" customFormat="1" spans="1:20">
      <c r="A2" s="3">
        <v>16958388493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140</v>
      </c>
      <c r="G2" s="1" t="s">
        <v>144</v>
      </c>
      <c r="H2" s="1" t="s">
        <v>145</v>
      </c>
      <c r="I2" s="1" t="s">
        <v>146</v>
      </c>
      <c r="J2" s="1" t="s">
        <v>29</v>
      </c>
      <c r="K2" s="1" t="s">
        <v>147</v>
      </c>
      <c r="L2" s="1" t="s">
        <v>147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</row>
    <row r="3" s="1" customFormat="1" spans="1:20">
      <c r="A3" s="3">
        <v>16955587280</v>
      </c>
      <c r="B3" s="1" t="s">
        <v>140</v>
      </c>
      <c r="C3" s="1" t="s">
        <v>155</v>
      </c>
      <c r="D3" s="1" t="s">
        <v>156</v>
      </c>
      <c r="E3" s="1" t="s">
        <v>157</v>
      </c>
      <c r="F3" s="1" t="s">
        <v>140</v>
      </c>
      <c r="G3" s="1" t="s">
        <v>144</v>
      </c>
      <c r="H3" s="1" t="s">
        <v>145</v>
      </c>
      <c r="I3" s="1" t="s">
        <v>158</v>
      </c>
      <c r="J3" s="1" t="s">
        <v>29</v>
      </c>
      <c r="K3" s="1" t="s">
        <v>159</v>
      </c>
      <c r="L3" s="1" t="s">
        <v>159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160</v>
      </c>
      <c r="R3" s="1" t="s">
        <v>152</v>
      </c>
      <c r="S3" s="1" t="s">
        <v>153</v>
      </c>
      <c r="T3" s="1" t="s">
        <v>154</v>
      </c>
    </row>
    <row r="4" s="1" customFormat="1" spans="1:20">
      <c r="A4" s="3">
        <v>16955216593</v>
      </c>
      <c r="B4" s="1" t="s">
        <v>140</v>
      </c>
      <c r="C4" s="1" t="s">
        <v>161</v>
      </c>
      <c r="D4" s="1" t="s">
        <v>162</v>
      </c>
      <c r="E4" s="1" t="s">
        <v>163</v>
      </c>
      <c r="F4" s="1" t="s">
        <v>140</v>
      </c>
      <c r="G4" s="1" t="s">
        <v>144</v>
      </c>
      <c r="H4" s="1" t="s">
        <v>145</v>
      </c>
      <c r="I4" s="1" t="s">
        <v>158</v>
      </c>
      <c r="J4" s="1" t="s">
        <v>29</v>
      </c>
      <c r="K4" s="1" t="s">
        <v>159</v>
      </c>
      <c r="L4" s="1" t="s">
        <v>159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164</v>
      </c>
      <c r="R4" s="1" t="s">
        <v>152</v>
      </c>
      <c r="S4" s="1" t="s">
        <v>153</v>
      </c>
      <c r="T4" s="1" t="s">
        <v>154</v>
      </c>
    </row>
    <row r="5" s="1" customFormat="1" spans="1:20">
      <c r="A5" s="3">
        <v>16954426912</v>
      </c>
      <c r="B5" s="1" t="s">
        <v>140</v>
      </c>
      <c r="C5" s="1" t="s">
        <v>165</v>
      </c>
      <c r="D5" s="1" t="s">
        <v>166</v>
      </c>
      <c r="E5" s="1" t="s">
        <v>167</v>
      </c>
      <c r="F5" s="1" t="s">
        <v>140</v>
      </c>
      <c r="G5" s="1" t="s">
        <v>144</v>
      </c>
      <c r="H5" s="1" t="s">
        <v>145</v>
      </c>
      <c r="I5" s="1" t="s">
        <v>168</v>
      </c>
      <c r="J5" s="1" t="s">
        <v>29</v>
      </c>
      <c r="K5" s="1" t="s">
        <v>169</v>
      </c>
      <c r="L5" s="1" t="s">
        <v>169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170</v>
      </c>
      <c r="R5" s="1" t="s">
        <v>152</v>
      </c>
      <c r="S5" s="1" t="s">
        <v>153</v>
      </c>
      <c r="T5" s="1" t="s">
        <v>154</v>
      </c>
    </row>
    <row r="6" s="1" customFormat="1" spans="1:20">
      <c r="A6" s="3">
        <v>16954340392</v>
      </c>
      <c r="B6" s="1" t="s">
        <v>140</v>
      </c>
      <c r="C6" s="1" t="s">
        <v>171</v>
      </c>
      <c r="D6" s="1" t="s">
        <v>172</v>
      </c>
      <c r="E6" s="1" t="s">
        <v>173</v>
      </c>
      <c r="F6" s="1" t="s">
        <v>140</v>
      </c>
      <c r="G6" s="1" t="s">
        <v>144</v>
      </c>
      <c r="H6" s="1" t="s">
        <v>145</v>
      </c>
      <c r="I6" s="1" t="s">
        <v>174</v>
      </c>
      <c r="J6" s="1" t="s">
        <v>29</v>
      </c>
      <c r="K6" s="1" t="s">
        <v>175</v>
      </c>
      <c r="L6" s="1" t="s">
        <v>175</v>
      </c>
      <c r="M6" s="1" t="s">
        <v>148</v>
      </c>
      <c r="N6" s="1" t="s">
        <v>148</v>
      </c>
      <c r="O6" s="1" t="s">
        <v>149</v>
      </c>
      <c r="P6" s="1" t="s">
        <v>150</v>
      </c>
      <c r="Q6" s="1" t="s">
        <v>176</v>
      </c>
      <c r="R6" s="1" t="s">
        <v>152</v>
      </c>
      <c r="S6" s="1" t="s">
        <v>153</v>
      </c>
      <c r="T6" s="1" t="s">
        <v>154</v>
      </c>
    </row>
    <row r="7" s="1" customFormat="1" spans="1:20">
      <c r="A7" s="3">
        <v>16954314800</v>
      </c>
      <c r="B7" s="1" t="s">
        <v>140</v>
      </c>
      <c r="C7" s="1" t="s">
        <v>177</v>
      </c>
      <c r="D7" s="1" t="s">
        <v>178</v>
      </c>
      <c r="E7" s="1" t="s">
        <v>179</v>
      </c>
      <c r="F7" s="1" t="s">
        <v>140</v>
      </c>
      <c r="G7" s="1" t="s">
        <v>144</v>
      </c>
      <c r="H7" s="1" t="s">
        <v>145</v>
      </c>
      <c r="I7" s="1" t="s">
        <v>180</v>
      </c>
      <c r="J7" s="1" t="s">
        <v>29</v>
      </c>
      <c r="K7" s="1" t="s">
        <v>181</v>
      </c>
      <c r="L7" s="1" t="s">
        <v>181</v>
      </c>
      <c r="M7" s="1" t="s">
        <v>148</v>
      </c>
      <c r="N7" s="1" t="s">
        <v>148</v>
      </c>
      <c r="O7" s="1" t="s">
        <v>149</v>
      </c>
      <c r="P7" s="1" t="s">
        <v>150</v>
      </c>
      <c r="Q7" s="1" t="s">
        <v>182</v>
      </c>
      <c r="R7" s="1" t="s">
        <v>152</v>
      </c>
      <c r="S7" s="1" t="s">
        <v>153</v>
      </c>
      <c r="T7" s="1" t="s">
        <v>154</v>
      </c>
    </row>
    <row r="8" s="1" customFormat="1" spans="1:20">
      <c r="A8" s="3">
        <v>16953213114</v>
      </c>
      <c r="B8" s="1" t="s">
        <v>140</v>
      </c>
      <c r="C8" s="1" t="s">
        <v>183</v>
      </c>
      <c r="D8" s="1" t="s">
        <v>184</v>
      </c>
      <c r="E8" s="1" t="s">
        <v>185</v>
      </c>
      <c r="F8" s="1" t="s">
        <v>140</v>
      </c>
      <c r="G8" s="1" t="s">
        <v>144</v>
      </c>
      <c r="H8" s="1" t="s">
        <v>145</v>
      </c>
      <c r="I8" s="1" t="s">
        <v>186</v>
      </c>
      <c r="J8" s="1" t="s">
        <v>29</v>
      </c>
      <c r="K8" s="1" t="s">
        <v>187</v>
      </c>
      <c r="L8" s="1" t="s">
        <v>187</v>
      </c>
      <c r="M8" s="1" t="s">
        <v>148</v>
      </c>
      <c r="N8" s="1" t="s">
        <v>148</v>
      </c>
      <c r="O8" s="1" t="s">
        <v>149</v>
      </c>
      <c r="P8" s="1" t="s">
        <v>150</v>
      </c>
      <c r="Q8" s="1" t="s">
        <v>188</v>
      </c>
      <c r="R8" s="1" t="s">
        <v>152</v>
      </c>
      <c r="S8" s="1" t="s">
        <v>153</v>
      </c>
      <c r="T8" s="1" t="s">
        <v>154</v>
      </c>
    </row>
    <row r="9" s="1" customFormat="1" spans="1:20">
      <c r="A9" s="3">
        <v>16952840113</v>
      </c>
      <c r="B9" s="1" t="s">
        <v>189</v>
      </c>
      <c r="C9" s="1" t="s">
        <v>190</v>
      </c>
      <c r="D9" s="1" t="s">
        <v>191</v>
      </c>
      <c r="E9" s="1" t="s">
        <v>192</v>
      </c>
      <c r="F9" s="1" t="s">
        <v>140</v>
      </c>
      <c r="G9" s="1" t="s">
        <v>144</v>
      </c>
      <c r="H9" s="1" t="s">
        <v>145</v>
      </c>
      <c r="I9" s="1" t="s">
        <v>193</v>
      </c>
      <c r="J9" s="1" t="s">
        <v>29</v>
      </c>
      <c r="K9" s="1" t="s">
        <v>194</v>
      </c>
      <c r="L9" s="1" t="s">
        <v>194</v>
      </c>
      <c r="M9" s="1" t="s">
        <v>148</v>
      </c>
      <c r="N9" s="1" t="s">
        <v>148</v>
      </c>
      <c r="O9" s="1" t="s">
        <v>149</v>
      </c>
      <c r="P9" s="1" t="s">
        <v>150</v>
      </c>
      <c r="Q9" s="1" t="s">
        <v>195</v>
      </c>
      <c r="R9" s="1" t="s">
        <v>152</v>
      </c>
      <c r="S9" s="1" t="s">
        <v>153</v>
      </c>
      <c r="T9" s="1" t="s">
        <v>154</v>
      </c>
    </row>
    <row r="10" s="1" customFormat="1" spans="1:20">
      <c r="A10" s="3">
        <v>16949055904</v>
      </c>
      <c r="B10" s="1" t="s">
        <v>189</v>
      </c>
      <c r="C10" s="1" t="s">
        <v>196</v>
      </c>
      <c r="D10" s="1" t="s">
        <v>197</v>
      </c>
      <c r="E10" s="1" t="s">
        <v>198</v>
      </c>
      <c r="F10" s="1" t="s">
        <v>140</v>
      </c>
      <c r="G10" s="1" t="s">
        <v>144</v>
      </c>
      <c r="H10" s="1" t="s">
        <v>145</v>
      </c>
      <c r="I10" s="1" t="s">
        <v>199</v>
      </c>
      <c r="J10" s="1" t="s">
        <v>29</v>
      </c>
      <c r="K10" s="1" t="s">
        <v>200</v>
      </c>
      <c r="L10" s="1" t="s">
        <v>200</v>
      </c>
      <c r="M10" s="1" t="s">
        <v>148</v>
      </c>
      <c r="N10" s="1" t="s">
        <v>148</v>
      </c>
      <c r="O10" s="1" t="s">
        <v>149</v>
      </c>
      <c r="P10" s="1" t="s">
        <v>150</v>
      </c>
      <c r="Q10" s="1" t="s">
        <v>201</v>
      </c>
      <c r="R10" s="1" t="s">
        <v>152</v>
      </c>
      <c r="S10" s="1" t="s">
        <v>153</v>
      </c>
      <c r="T10" s="1" t="s">
        <v>154</v>
      </c>
    </row>
    <row r="11" s="1" customFormat="1" spans="1:20">
      <c r="A11" s="3">
        <v>16946692852</v>
      </c>
      <c r="B11" s="1" t="s">
        <v>189</v>
      </c>
      <c r="C11" s="1" t="s">
        <v>202</v>
      </c>
      <c r="D11" s="1" t="s">
        <v>203</v>
      </c>
      <c r="E11" s="1" t="s">
        <v>204</v>
      </c>
      <c r="F11" s="1" t="s">
        <v>140</v>
      </c>
      <c r="G11" s="1" t="s">
        <v>144</v>
      </c>
      <c r="H11" s="1" t="s">
        <v>145</v>
      </c>
      <c r="I11" s="1" t="s">
        <v>205</v>
      </c>
      <c r="J11" s="1" t="s">
        <v>29</v>
      </c>
      <c r="K11" s="1" t="s">
        <v>206</v>
      </c>
      <c r="L11" s="1" t="s">
        <v>206</v>
      </c>
      <c r="M11" s="1" t="s">
        <v>148</v>
      </c>
      <c r="N11" s="1" t="s">
        <v>148</v>
      </c>
      <c r="O11" s="1" t="s">
        <v>149</v>
      </c>
      <c r="P11" s="1" t="s">
        <v>150</v>
      </c>
      <c r="Q11" s="1" t="s">
        <v>207</v>
      </c>
      <c r="R11" s="1" t="s">
        <v>152</v>
      </c>
      <c r="S11" s="1" t="s">
        <v>153</v>
      </c>
      <c r="T11" s="1" t="s">
        <v>154</v>
      </c>
    </row>
    <row r="12" s="1" customFormat="1" spans="1:20">
      <c r="A12" s="3">
        <v>16946389379</v>
      </c>
      <c r="B12" s="1" t="s">
        <v>189</v>
      </c>
      <c r="C12" s="1" t="s">
        <v>208</v>
      </c>
      <c r="D12" s="1" t="s">
        <v>209</v>
      </c>
      <c r="E12" s="1" t="s">
        <v>210</v>
      </c>
      <c r="F12" s="1" t="s">
        <v>140</v>
      </c>
      <c r="G12" s="1" t="s">
        <v>144</v>
      </c>
      <c r="H12" s="1" t="s">
        <v>145</v>
      </c>
      <c r="I12" s="1" t="s">
        <v>211</v>
      </c>
      <c r="J12" s="1" t="s">
        <v>29</v>
      </c>
      <c r="K12" s="1" t="s">
        <v>212</v>
      </c>
      <c r="L12" s="1" t="s">
        <v>212</v>
      </c>
      <c r="M12" s="1" t="s">
        <v>148</v>
      </c>
      <c r="N12" s="1" t="s">
        <v>148</v>
      </c>
      <c r="O12" s="1" t="s">
        <v>149</v>
      </c>
      <c r="P12" s="1" t="s">
        <v>150</v>
      </c>
      <c r="Q12" s="1" t="s">
        <v>213</v>
      </c>
      <c r="R12" s="1" t="s">
        <v>152</v>
      </c>
      <c r="S12" s="1" t="s">
        <v>153</v>
      </c>
      <c r="T12" s="1" t="s">
        <v>154</v>
      </c>
    </row>
    <row r="13" s="1" customFormat="1" spans="1:20">
      <c r="A13" s="3">
        <v>16939997238</v>
      </c>
      <c r="B13" s="1" t="s">
        <v>214</v>
      </c>
      <c r="C13" s="1" t="s">
        <v>215</v>
      </c>
      <c r="D13" s="1" t="s">
        <v>216</v>
      </c>
      <c r="E13" s="1" t="s">
        <v>217</v>
      </c>
      <c r="F13" s="1" t="s">
        <v>140</v>
      </c>
      <c r="G13" s="1" t="s">
        <v>144</v>
      </c>
      <c r="H13" s="1" t="s">
        <v>145</v>
      </c>
      <c r="I13" s="1" t="s">
        <v>218</v>
      </c>
      <c r="J13" s="1" t="s">
        <v>29</v>
      </c>
      <c r="K13" s="1" t="s">
        <v>219</v>
      </c>
      <c r="L13" s="1" t="s">
        <v>219</v>
      </c>
      <c r="M13" s="1" t="s">
        <v>148</v>
      </c>
      <c r="N13" s="1" t="s">
        <v>148</v>
      </c>
      <c r="O13" s="1" t="s">
        <v>149</v>
      </c>
      <c r="P13" s="1" t="s">
        <v>150</v>
      </c>
      <c r="Q13" s="1" t="s">
        <v>220</v>
      </c>
      <c r="R13" s="1" t="s">
        <v>152</v>
      </c>
      <c r="S13" s="1" t="s">
        <v>153</v>
      </c>
      <c r="T13" s="1" t="s">
        <v>154</v>
      </c>
    </row>
    <row r="14" s="1" customFormat="1" spans="1:20">
      <c r="A14" s="3">
        <v>16939937167</v>
      </c>
      <c r="B14" s="1" t="s">
        <v>214</v>
      </c>
      <c r="C14" s="1" t="s">
        <v>221</v>
      </c>
      <c r="D14" s="1" t="s">
        <v>222</v>
      </c>
      <c r="E14" s="1" t="s">
        <v>223</v>
      </c>
      <c r="F14" s="1" t="s">
        <v>140</v>
      </c>
      <c r="G14" s="1" t="s">
        <v>144</v>
      </c>
      <c r="H14" s="1" t="s">
        <v>145</v>
      </c>
      <c r="I14" s="1" t="s">
        <v>224</v>
      </c>
      <c r="J14" s="1" t="s">
        <v>29</v>
      </c>
      <c r="K14" s="1" t="s">
        <v>225</v>
      </c>
      <c r="L14" s="1" t="s">
        <v>225</v>
      </c>
      <c r="M14" s="1" t="s">
        <v>148</v>
      </c>
      <c r="N14" s="1" t="s">
        <v>148</v>
      </c>
      <c r="O14" s="1" t="s">
        <v>149</v>
      </c>
      <c r="P14" s="1" t="s">
        <v>150</v>
      </c>
      <c r="Q14" s="1" t="s">
        <v>226</v>
      </c>
      <c r="R14" s="1" t="s">
        <v>152</v>
      </c>
      <c r="S14" s="1" t="s">
        <v>153</v>
      </c>
      <c r="T14" s="1" t="s">
        <v>154</v>
      </c>
    </row>
    <row r="15" s="1" customFormat="1" spans="1:20">
      <c r="A15" s="3">
        <v>16929445782</v>
      </c>
      <c r="B15" s="1" t="s">
        <v>227</v>
      </c>
      <c r="C15" s="1" t="s">
        <v>228</v>
      </c>
      <c r="D15" s="1" t="s">
        <v>229</v>
      </c>
      <c r="E15" s="1" t="s">
        <v>230</v>
      </c>
      <c r="F15" s="1" t="s">
        <v>140</v>
      </c>
      <c r="G15" s="1" t="s">
        <v>144</v>
      </c>
      <c r="H15" s="1" t="s">
        <v>145</v>
      </c>
      <c r="I15" s="1" t="s">
        <v>231</v>
      </c>
      <c r="J15" s="1" t="s">
        <v>29</v>
      </c>
      <c r="K15" s="1" t="s">
        <v>232</v>
      </c>
      <c r="L15" s="1" t="s">
        <v>232</v>
      </c>
      <c r="M15" s="1" t="s">
        <v>148</v>
      </c>
      <c r="N15" s="1" t="s">
        <v>148</v>
      </c>
      <c r="O15" s="1" t="s">
        <v>149</v>
      </c>
      <c r="P15" s="1" t="s">
        <v>150</v>
      </c>
      <c r="Q15" s="1" t="s">
        <v>233</v>
      </c>
      <c r="R15" s="1" t="s">
        <v>152</v>
      </c>
      <c r="S15" s="1" t="s">
        <v>153</v>
      </c>
      <c r="T15" s="1" t="s">
        <v>154</v>
      </c>
    </row>
    <row r="16" s="1" customFormat="1" spans="1:20">
      <c r="A16" s="3">
        <v>16927584887</v>
      </c>
      <c r="B16" s="1" t="s">
        <v>227</v>
      </c>
      <c r="C16" s="1" t="s">
        <v>234</v>
      </c>
      <c r="D16" s="1" t="s">
        <v>235</v>
      </c>
      <c r="E16" s="1" t="s">
        <v>236</v>
      </c>
      <c r="F16" s="1" t="s">
        <v>140</v>
      </c>
      <c r="G16" s="1" t="s">
        <v>144</v>
      </c>
      <c r="H16" s="1" t="s">
        <v>145</v>
      </c>
      <c r="I16" s="1" t="s">
        <v>237</v>
      </c>
      <c r="J16" s="1" t="s">
        <v>29</v>
      </c>
      <c r="K16" s="1" t="s">
        <v>238</v>
      </c>
      <c r="L16" s="1" t="s">
        <v>238</v>
      </c>
      <c r="M16" s="1" t="s">
        <v>148</v>
      </c>
      <c r="N16" s="1" t="s">
        <v>148</v>
      </c>
      <c r="O16" s="1" t="s">
        <v>149</v>
      </c>
      <c r="P16" s="1" t="s">
        <v>150</v>
      </c>
      <c r="Q16" s="1" t="s">
        <v>239</v>
      </c>
      <c r="R16" s="1" t="s">
        <v>152</v>
      </c>
      <c r="S16" s="1" t="s">
        <v>153</v>
      </c>
      <c r="T16" s="1" t="s">
        <v>154</v>
      </c>
    </row>
    <row r="17" s="1" customFormat="1" spans="1:20">
      <c r="A17" s="3">
        <v>16903369109</v>
      </c>
      <c r="B17" s="1" t="s">
        <v>240</v>
      </c>
      <c r="C17" s="1" t="s">
        <v>241</v>
      </c>
      <c r="D17" s="1" t="s">
        <v>242</v>
      </c>
      <c r="E17" s="1" t="s">
        <v>243</v>
      </c>
      <c r="F17" s="1" t="s">
        <v>140</v>
      </c>
      <c r="G17" s="1" t="s">
        <v>144</v>
      </c>
      <c r="H17" s="1" t="s">
        <v>145</v>
      </c>
      <c r="I17" s="1" t="s">
        <v>244</v>
      </c>
      <c r="J17" s="1" t="s">
        <v>29</v>
      </c>
      <c r="K17" s="1" t="s">
        <v>245</v>
      </c>
      <c r="L17" s="1" t="s">
        <v>245</v>
      </c>
      <c r="M17" s="1" t="s">
        <v>148</v>
      </c>
      <c r="N17" s="1" t="s">
        <v>148</v>
      </c>
      <c r="O17" s="1" t="s">
        <v>149</v>
      </c>
      <c r="P17" s="1" t="s">
        <v>150</v>
      </c>
      <c r="Q17" s="1" t="s">
        <v>246</v>
      </c>
      <c r="R17" s="1" t="s">
        <v>152</v>
      </c>
      <c r="S17" s="1" t="s">
        <v>153</v>
      </c>
      <c r="T17" s="1" t="s">
        <v>154</v>
      </c>
    </row>
    <row r="18" s="1" customFormat="1" spans="1:20">
      <c r="A18" s="3">
        <v>16890175183</v>
      </c>
      <c r="B18" s="1" t="s">
        <v>247</v>
      </c>
      <c r="C18" s="1" t="s">
        <v>248</v>
      </c>
      <c r="D18" s="1" t="s">
        <v>249</v>
      </c>
      <c r="E18" s="1" t="s">
        <v>250</v>
      </c>
      <c r="F18" s="1" t="s">
        <v>214</v>
      </c>
      <c r="G18" s="1" t="s">
        <v>144</v>
      </c>
      <c r="H18" s="1" t="s">
        <v>145</v>
      </c>
      <c r="I18" s="1" t="s">
        <v>251</v>
      </c>
      <c r="J18" s="1" t="s">
        <v>29</v>
      </c>
      <c r="K18" s="1" t="s">
        <v>252</v>
      </c>
      <c r="L18" s="1" t="s">
        <v>252</v>
      </c>
      <c r="M18" s="1" t="s">
        <v>148</v>
      </c>
      <c r="N18" s="1" t="s">
        <v>148</v>
      </c>
      <c r="O18" s="1" t="s">
        <v>149</v>
      </c>
      <c r="P18" s="1" t="s">
        <v>150</v>
      </c>
      <c r="Q18" s="1" t="s">
        <v>253</v>
      </c>
      <c r="R18" s="1" t="s">
        <v>152</v>
      </c>
      <c r="S18" s="1" t="s">
        <v>153</v>
      </c>
      <c r="T18" s="1" t="s">
        <v>154</v>
      </c>
    </row>
    <row r="19" s="1" customFormat="1" spans="1:20">
      <c r="A19" s="3">
        <v>16889539133</v>
      </c>
      <c r="B19" s="1" t="s">
        <v>254</v>
      </c>
      <c r="C19" s="1" t="s">
        <v>255</v>
      </c>
      <c r="D19" s="1" t="s">
        <v>256</v>
      </c>
      <c r="E19" s="1" t="s">
        <v>257</v>
      </c>
      <c r="F19" s="1" t="s">
        <v>140</v>
      </c>
      <c r="G19" s="1" t="s">
        <v>144</v>
      </c>
      <c r="H19" s="1" t="s">
        <v>145</v>
      </c>
      <c r="I19" s="1" t="s">
        <v>258</v>
      </c>
      <c r="J19" s="1" t="s">
        <v>29</v>
      </c>
      <c r="K19" s="1" t="s">
        <v>259</v>
      </c>
      <c r="L19" s="1" t="s">
        <v>259</v>
      </c>
      <c r="M19" s="1" t="s">
        <v>148</v>
      </c>
      <c r="N19" s="1" t="s">
        <v>148</v>
      </c>
      <c r="O19" s="1" t="s">
        <v>149</v>
      </c>
      <c r="P19" s="1" t="s">
        <v>150</v>
      </c>
      <c r="Q19" s="1" t="s">
        <v>260</v>
      </c>
      <c r="R19" s="1" t="s">
        <v>152</v>
      </c>
      <c r="S19" s="1" t="s">
        <v>153</v>
      </c>
      <c r="T19" s="1" t="s">
        <v>154</v>
      </c>
    </row>
    <row r="20" s="1" customFormat="1" spans="1:20">
      <c r="A20" s="3">
        <v>16886244671</v>
      </c>
      <c r="B20" s="1" t="s">
        <v>254</v>
      </c>
      <c r="C20" s="1" t="s">
        <v>261</v>
      </c>
      <c r="D20" s="1" t="s">
        <v>262</v>
      </c>
      <c r="E20" s="1" t="s">
        <v>263</v>
      </c>
      <c r="F20" s="1" t="s">
        <v>140</v>
      </c>
      <c r="G20" s="1" t="s">
        <v>144</v>
      </c>
      <c r="H20" s="1" t="s">
        <v>145</v>
      </c>
      <c r="I20" s="1" t="s">
        <v>264</v>
      </c>
      <c r="J20" s="1" t="s">
        <v>29</v>
      </c>
      <c r="K20" s="1" t="s">
        <v>265</v>
      </c>
      <c r="L20" s="1" t="s">
        <v>265</v>
      </c>
      <c r="M20" s="1" t="s">
        <v>148</v>
      </c>
      <c r="N20" s="1" t="s">
        <v>148</v>
      </c>
      <c r="O20" s="1" t="s">
        <v>149</v>
      </c>
      <c r="P20" s="1" t="s">
        <v>150</v>
      </c>
      <c r="Q20" s="1" t="s">
        <v>266</v>
      </c>
      <c r="R20" s="1" t="s">
        <v>152</v>
      </c>
      <c r="S20" s="1" t="s">
        <v>153</v>
      </c>
      <c r="T20" s="1" t="s">
        <v>154</v>
      </c>
    </row>
    <row r="21" s="1" customFormat="1" spans="1:20">
      <c r="A21" s="3">
        <v>16879892159</v>
      </c>
      <c r="B21" s="1" t="s">
        <v>267</v>
      </c>
      <c r="C21" s="1" t="s">
        <v>268</v>
      </c>
      <c r="D21" s="1" t="s">
        <v>269</v>
      </c>
      <c r="E21" s="1" t="s">
        <v>270</v>
      </c>
      <c r="F21" s="1" t="s">
        <v>140</v>
      </c>
      <c r="G21" s="1" t="s">
        <v>144</v>
      </c>
      <c r="H21" s="1" t="s">
        <v>145</v>
      </c>
      <c r="I21" s="1" t="s">
        <v>271</v>
      </c>
      <c r="J21" s="1" t="s">
        <v>29</v>
      </c>
      <c r="K21" s="1" t="s">
        <v>272</v>
      </c>
      <c r="L21" s="1" t="s">
        <v>272</v>
      </c>
      <c r="M21" s="1" t="s">
        <v>148</v>
      </c>
      <c r="N21" s="1" t="s">
        <v>148</v>
      </c>
      <c r="O21" s="1" t="s">
        <v>149</v>
      </c>
      <c r="P21" s="1" t="s">
        <v>150</v>
      </c>
      <c r="Q21" s="1" t="s">
        <v>273</v>
      </c>
      <c r="R21" s="1" t="s">
        <v>152</v>
      </c>
      <c r="S21" s="1" t="s">
        <v>153</v>
      </c>
      <c r="T21" s="1" t="s">
        <v>154</v>
      </c>
    </row>
    <row r="22" s="1" customFormat="1" spans="1:20">
      <c r="A22" s="3">
        <v>16856137220</v>
      </c>
      <c r="B22" s="1" t="s">
        <v>274</v>
      </c>
      <c r="C22" s="1" t="s">
        <v>275</v>
      </c>
      <c r="D22" s="1" t="s">
        <v>276</v>
      </c>
      <c r="E22" s="1" t="s">
        <v>277</v>
      </c>
      <c r="F22" s="1" t="s">
        <v>140</v>
      </c>
      <c r="G22" s="1" t="s">
        <v>144</v>
      </c>
      <c r="H22" s="1" t="s">
        <v>145</v>
      </c>
      <c r="I22" s="1" t="s">
        <v>278</v>
      </c>
      <c r="J22" s="1" t="s">
        <v>29</v>
      </c>
      <c r="K22" s="1" t="s">
        <v>279</v>
      </c>
      <c r="L22" s="1" t="s">
        <v>279</v>
      </c>
      <c r="M22" s="1" t="s">
        <v>148</v>
      </c>
      <c r="N22" s="1" t="s">
        <v>148</v>
      </c>
      <c r="O22" s="1" t="s">
        <v>149</v>
      </c>
      <c r="P22" s="1" t="s">
        <v>150</v>
      </c>
      <c r="Q22" s="1" t="s">
        <v>280</v>
      </c>
      <c r="R22" s="1" t="s">
        <v>152</v>
      </c>
      <c r="S22" s="1" t="s">
        <v>153</v>
      </c>
      <c r="T22" s="1" t="s">
        <v>154</v>
      </c>
    </row>
    <row r="23" s="1" customFormat="1" spans="1:20">
      <c r="A23" s="3">
        <v>16821657646</v>
      </c>
      <c r="B23" s="1" t="s">
        <v>281</v>
      </c>
      <c r="C23" s="1" t="s">
        <v>282</v>
      </c>
      <c r="D23" s="1" t="s">
        <v>256</v>
      </c>
      <c r="E23" s="1" t="s">
        <v>283</v>
      </c>
      <c r="F23" s="1" t="s">
        <v>140</v>
      </c>
      <c r="G23" s="1" t="s">
        <v>144</v>
      </c>
      <c r="H23" s="1" t="s">
        <v>145</v>
      </c>
      <c r="I23" s="1" t="s">
        <v>284</v>
      </c>
      <c r="J23" s="1" t="s">
        <v>29</v>
      </c>
      <c r="K23" s="1" t="s">
        <v>232</v>
      </c>
      <c r="L23" s="1" t="s">
        <v>232</v>
      </c>
      <c r="M23" s="1" t="s">
        <v>148</v>
      </c>
      <c r="N23" s="1" t="s">
        <v>148</v>
      </c>
      <c r="O23" s="1" t="s">
        <v>149</v>
      </c>
      <c r="P23" s="1" t="s">
        <v>150</v>
      </c>
      <c r="Q23" s="1" t="s">
        <v>285</v>
      </c>
      <c r="R23" s="1" t="s">
        <v>152</v>
      </c>
      <c r="S23" s="1" t="s">
        <v>153</v>
      </c>
      <c r="T23" s="1" t="s">
        <v>154</v>
      </c>
    </row>
    <row r="24" s="1" customFormat="1" spans="1:20">
      <c r="A24" s="3">
        <v>16724585598</v>
      </c>
      <c r="B24" s="1" t="s">
        <v>286</v>
      </c>
      <c r="C24" s="1" t="s">
        <v>287</v>
      </c>
      <c r="D24" s="1" t="s">
        <v>288</v>
      </c>
      <c r="E24" s="1" t="s">
        <v>289</v>
      </c>
      <c r="F24" s="1" t="s">
        <v>189</v>
      </c>
      <c r="G24" s="1" t="s">
        <v>144</v>
      </c>
      <c r="H24" s="1" t="s">
        <v>145</v>
      </c>
      <c r="I24" s="1" t="s">
        <v>290</v>
      </c>
      <c r="J24" s="1" t="s">
        <v>29</v>
      </c>
      <c r="K24" s="1" t="s">
        <v>291</v>
      </c>
      <c r="L24" s="1" t="s">
        <v>291</v>
      </c>
      <c r="M24" s="1" t="s">
        <v>148</v>
      </c>
      <c r="N24" s="1" t="s">
        <v>148</v>
      </c>
      <c r="O24" s="1" t="s">
        <v>149</v>
      </c>
      <c r="P24" s="1" t="s">
        <v>150</v>
      </c>
      <c r="Q24" s="1" t="s">
        <v>292</v>
      </c>
      <c r="R24" s="1" t="s">
        <v>152</v>
      </c>
      <c r="S24" s="1" t="s">
        <v>153</v>
      </c>
      <c r="T24" s="1" t="s">
        <v>154</v>
      </c>
    </row>
    <row r="25" s="1" customFormat="1" spans="1:20">
      <c r="A25" s="3">
        <v>16708244595</v>
      </c>
      <c r="B25" s="1" t="s">
        <v>293</v>
      </c>
      <c r="C25" s="1" t="s">
        <v>294</v>
      </c>
      <c r="D25" s="1" t="s">
        <v>295</v>
      </c>
      <c r="E25" s="1" t="s">
        <v>296</v>
      </c>
      <c r="F25" s="1" t="s">
        <v>140</v>
      </c>
      <c r="G25" s="1" t="s">
        <v>144</v>
      </c>
      <c r="H25" s="1" t="s">
        <v>145</v>
      </c>
      <c r="I25" s="1" t="s">
        <v>297</v>
      </c>
      <c r="J25" s="1" t="s">
        <v>29</v>
      </c>
      <c r="K25" s="1" t="s">
        <v>298</v>
      </c>
      <c r="L25" s="1" t="s">
        <v>298</v>
      </c>
      <c r="M25" s="1" t="s">
        <v>148</v>
      </c>
      <c r="N25" s="1" t="s">
        <v>148</v>
      </c>
      <c r="O25" s="1" t="s">
        <v>149</v>
      </c>
      <c r="P25" s="1" t="s">
        <v>150</v>
      </c>
      <c r="Q25" s="1" t="s">
        <v>299</v>
      </c>
      <c r="R25" s="1" t="s">
        <v>152</v>
      </c>
      <c r="S25" s="1" t="s">
        <v>153</v>
      </c>
      <c r="T25" s="1" t="s">
        <v>154</v>
      </c>
    </row>
    <row r="26" s="1" customFormat="1" spans="1:20">
      <c r="A26" s="3">
        <v>16707891181</v>
      </c>
      <c r="B26" s="1" t="s">
        <v>293</v>
      </c>
      <c r="C26" s="1" t="s">
        <v>300</v>
      </c>
      <c r="D26" s="1" t="s">
        <v>301</v>
      </c>
      <c r="E26" s="1" t="s">
        <v>302</v>
      </c>
      <c r="F26" s="1" t="s">
        <v>214</v>
      </c>
      <c r="G26" s="1" t="s">
        <v>144</v>
      </c>
      <c r="H26" s="1" t="s">
        <v>145</v>
      </c>
      <c r="I26" s="1" t="s">
        <v>303</v>
      </c>
      <c r="J26" s="1" t="s">
        <v>29</v>
      </c>
      <c r="K26" s="1" t="s">
        <v>304</v>
      </c>
      <c r="L26" s="1" t="s">
        <v>304</v>
      </c>
      <c r="M26" s="1" t="s">
        <v>148</v>
      </c>
      <c r="N26" s="1" t="s">
        <v>148</v>
      </c>
      <c r="O26" s="1" t="s">
        <v>149</v>
      </c>
      <c r="P26" s="1" t="s">
        <v>150</v>
      </c>
      <c r="Q26" s="1" t="s">
        <v>305</v>
      </c>
      <c r="R26" s="1" t="s">
        <v>152</v>
      </c>
      <c r="S26" s="1" t="s">
        <v>153</v>
      </c>
      <c r="T26" s="1" t="s">
        <v>154</v>
      </c>
    </row>
    <row r="27" s="1" customFormat="1" spans="1:20">
      <c r="A27" s="3">
        <v>16109977222</v>
      </c>
      <c r="B27" s="1" t="s">
        <v>306</v>
      </c>
      <c r="C27" s="1" t="s">
        <v>307</v>
      </c>
      <c r="D27" s="1" t="s">
        <v>308</v>
      </c>
      <c r="E27" s="1" t="s">
        <v>309</v>
      </c>
      <c r="F27" s="1" t="s">
        <v>189</v>
      </c>
      <c r="G27" s="1" t="s">
        <v>144</v>
      </c>
      <c r="H27" s="1" t="s">
        <v>145</v>
      </c>
      <c r="I27" s="1" t="s">
        <v>310</v>
      </c>
      <c r="J27" s="1" t="s">
        <v>29</v>
      </c>
      <c r="K27" s="1" t="s">
        <v>311</v>
      </c>
      <c r="L27" s="1" t="s">
        <v>311</v>
      </c>
      <c r="M27" s="1" t="s">
        <v>148</v>
      </c>
      <c r="N27" s="1" t="s">
        <v>148</v>
      </c>
      <c r="O27" s="1" t="s">
        <v>149</v>
      </c>
      <c r="P27" s="1" t="s">
        <v>150</v>
      </c>
      <c r="Q27" s="1" t="s">
        <v>312</v>
      </c>
      <c r="R27" s="1" t="s">
        <v>152</v>
      </c>
      <c r="S27" s="1" t="s">
        <v>153</v>
      </c>
      <c r="T27" s="1" t="s">
        <v>154</v>
      </c>
    </row>
    <row r="28" s="1" customFormat="1" spans="1:20">
      <c r="A28" s="3">
        <v>15991582123</v>
      </c>
      <c r="B28" s="1" t="s">
        <v>313</v>
      </c>
      <c r="C28" s="1" t="s">
        <v>314</v>
      </c>
      <c r="D28" s="1" t="s">
        <v>315</v>
      </c>
      <c r="E28" s="1" t="s">
        <v>316</v>
      </c>
      <c r="F28" s="1" t="s">
        <v>189</v>
      </c>
      <c r="G28" s="1" t="s">
        <v>144</v>
      </c>
      <c r="H28" s="1" t="s">
        <v>145</v>
      </c>
      <c r="I28" s="1" t="s">
        <v>317</v>
      </c>
      <c r="J28" s="1" t="s">
        <v>29</v>
      </c>
      <c r="K28" s="1" t="s">
        <v>318</v>
      </c>
      <c r="L28" s="1" t="s">
        <v>318</v>
      </c>
      <c r="M28" s="1" t="s">
        <v>148</v>
      </c>
      <c r="N28" s="1" t="s">
        <v>148</v>
      </c>
      <c r="O28" s="1" t="s">
        <v>149</v>
      </c>
      <c r="P28" s="1" t="s">
        <v>150</v>
      </c>
      <c r="Q28" s="1" t="s">
        <v>319</v>
      </c>
      <c r="R28" s="1" t="s">
        <v>152</v>
      </c>
      <c r="S28" s="1" t="s">
        <v>153</v>
      </c>
      <c r="T28" s="1" t="s"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2021-12-14T02:00:39Z</dcterms:created>
  <dcterms:modified xsi:type="dcterms:W3CDTF">2021-12-14T02:05:45Z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574466192D104292A4FFD132F404DA90</vt:lpwstr>
  </property>
  <property fmtid="{D5CDD505-2E9C-101B-9397-08002B2CF9AE}" pid="3" name="KSOProductBuildVer">
    <vt:lpwstr>2052-11.1.0.11115</vt:lpwstr>
  </property>
</Properties>
</file>