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<sst xmlns="http://schemas.openxmlformats.org/spreadsheetml/2006/main" count="167" uniqueCount="91">
  <si>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</si>
  <si>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</si>
  <si>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</si>
  <si>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</si>
  <si>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</si>
  <si>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</si>
  <si>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</si>
  <si>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</si>
  <si>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</si>
  <si>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</si>
  <si>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</si>
  <si>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</si>
  <si>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</si>
  <si>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</si>
  <si>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</si>
  <si>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</si>
  <si>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</si>
  <si>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</si>
  <si>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</si>
  <si>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</si>
  <si>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</si>
  <si>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</si>
  <si>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</si>
  <si>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</si>
  <si>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</si>
  <si>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</si>
  <si>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</si>
  <si>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[连山]皇后山高山木屋茶汤泉酒店(78309455)</t>
  </si>
  <si>
    <t>高山云海茶园双床房&lt;双人入住&gt;&lt;双早&gt;</t>
  </si>
  <si>
    <t>CNY</t>
  </si>
  <si>
    <t>陈小林,陈少清,陈羽华,陈慧影</t>
  </si>
  <si>
    <t>CA363211215CNY</t>
  </si>
  <si>
    <t>未提现</t>
  </si>
  <si>
    <t>携程开票</t>
  </si>
  <si>
    <t>[广州]广州白云宾馆(10091524)</t>
  </si>
  <si>
    <t>豪华双床房&lt;双人入住&gt;&lt;双早&gt;</t>
  </si>
  <si>
    <t>苏雪婷</t>
  </si>
  <si>
    <t>F21K270011</t>
  </si>
  <si>
    <t>[和平]和平热龙温泉度假村(78217595)</t>
  </si>
  <si>
    <t>一房木屋别墅&lt;限量特价&gt;&lt;双人入住&gt;&lt;双早&gt;</t>
  </si>
  <si>
    <t>谢伟森</t>
  </si>
  <si>
    <t>王云龙</t>
  </si>
  <si>
    <t>f21k290175</t>
  </si>
  <si>
    <t>，</t>
  </si>
  <si>
    <t>A211215095125481</t>
  </si>
  <si>
    <t>CNY / HKD 当前参考汇率: 1.223787413</t>
  </si>
  <si>
    <t>总计： 3615 CNY/
4423.99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</si>
  <si>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</si>
  <si>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</si>
  <si>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</si>
  <si>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</si>
  <si>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</si>
  <si>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</si>
  <si>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</si>
  <si>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</si>
  <si>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</si>
  <si>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</si>
  <si>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</si>
  <si>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</si>
  <si>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</si>
  <si>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</si>
  <si>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</si>
  <si>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</si>
  <si>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</si>
  <si>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2021-11-29</t>
  </si>
  <si>
    <t>2318859</t>
  </si>
  <si>
    <t>广州白云宾馆</t>
  </si>
  <si>
    <t>2021-11-30</t>
  </si>
  <si>
    <t>退房日周结</t>
  </si>
  <si>
    <t>559.00</t>
  </si>
  <si>
    <t>RMB</t>
  </si>
  <si>
    <t>0</t>
  </si>
  <si>
    <t>0.00</t>
  </si>
  <si>
    <t>携程国内直连(DD)</t>
  </si>
  <si>
    <t>2021-11-29 20:35:58</t>
  </si>
  <si>
    <t>否</t>
  </si>
  <si>
    <t>汇智国际旅游发展有限公司</t>
  </si>
  <si>
    <t>直采</t>
  </si>
  <si>
    <t>2318539</t>
  </si>
  <si>
    <t>和平热龙温泉度假村</t>
  </si>
  <si>
    <t>580.00</t>
  </si>
  <si>
    <t>2021-11-29 17:26:55</t>
  </si>
  <si>
    <t>2021-11-26</t>
  </si>
  <si>
    <t>2314908</t>
  </si>
  <si>
    <t>2021-11-28</t>
  </si>
  <si>
    <t>1132.00</t>
  </si>
  <si>
    <t>2021-11-29 15:39:29</t>
  </si>
  <si>
    <t>2313595</t>
  </si>
  <si>
    <t>皇后山高山木屋茶汤泉酒店</t>
  </si>
  <si>
    <t>1344.00</t>
  </si>
  <si>
    <t>2021-11-26 14:51:20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</si>
</sst>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0" fillId="17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16870240737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44529</v>
      </c>
      <c r="G2" s="5">
        <v>44530</v>
      </c>
      <c r="H2" s="4">
        <v>4</v>
      </c>
      <c r="I2" s="4">
        <v>1</v>
      </c>
      <c r="J2" s="4">
        <v>4</v>
      </c>
      <c r="K2" s="4" t="s">
        <v>29</v>
      </c>
      <c r="L2" s="4">
        <v>1344</v>
      </c>
      <c r="M2" s="4">
        <v>1344</v>
      </c>
      <c r="N2" s="4" t="s">
        <v>30</v>
      </c>
      <c r="O2" s="4" t="s">
        <v>31</v>
      </c>
      <c r="P2" s="4" t="s">
        <v>32</v>
      </c>
      <c r="Q2" s="4">
        <v>0</v>
      </c>
      <c r="R2" s="6">
        <v>44526</v>
      </c>
      <c r="S2" s="5">
        <v>44545</v>
      </c>
      <c r="T2" s="4" t="s">
        <v>33</v>
      </c>
      <c r="U2" s="4">
        <v>1344</v>
      </c>
      <c r="V2" s="4">
        <v>0</v>
      </c>
      <c r="W2" s="4">
        <v>0</v>
      </c>
      <c r="X2" s="4">
        <v>2313595</v>
      </c>
    </row>
    <row r="3" s="4" customFormat="1" spans="1:25">
      <c r="A3" s="4">
        <v>16872246417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44528</v>
      </c>
      <c r="G3" s="5">
        <v>44530</v>
      </c>
      <c r="H3" s="4">
        <v>1</v>
      </c>
      <c r="I3" s="4">
        <v>2</v>
      </c>
      <c r="J3" s="4">
        <v>2</v>
      </c>
      <c r="K3" s="4" t="s">
        <v>29</v>
      </c>
      <c r="L3" s="4">
        <v>1132</v>
      </c>
      <c r="M3" s="4">
        <v>1132</v>
      </c>
      <c r="N3" s="4" t="s">
        <v>36</v>
      </c>
      <c r="O3" s="4" t="s">
        <v>31</v>
      </c>
      <c r="P3" s="4" t="s">
        <v>32</v>
      </c>
      <c r="Q3" s="4">
        <v>0</v>
      </c>
      <c r="R3" s="6">
        <v>44526</v>
      </c>
      <c r="S3" s="5">
        <v>44545</v>
      </c>
      <c r="T3" s="4" t="s">
        <v>33</v>
      </c>
      <c r="U3" s="4">
        <v>1132</v>
      </c>
      <c r="V3" s="4">
        <v>0</v>
      </c>
      <c r="W3" s="4">
        <v>0</v>
      </c>
      <c r="X3" s="4">
        <v>2314908</v>
      </c>
      <c r="Y3" s="4" t="s">
        <v>37</v>
      </c>
    </row>
    <row r="4" s="4" customFormat="1" spans="1:24">
      <c r="A4" s="4">
        <v>16888604957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44529</v>
      </c>
      <c r="G4" s="5">
        <v>44530</v>
      </c>
      <c r="H4" s="4">
        <v>1</v>
      </c>
      <c r="I4" s="4">
        <v>1</v>
      </c>
      <c r="J4" s="4">
        <v>1</v>
      </c>
      <c r="K4" s="4" t="s">
        <v>29</v>
      </c>
      <c r="L4" s="4">
        <v>580</v>
      </c>
      <c r="M4" s="4">
        <v>580</v>
      </c>
      <c r="N4" s="4" t="s">
        <v>40</v>
      </c>
      <c r="O4" s="4" t="s">
        <v>31</v>
      </c>
      <c r="P4" s="4" t="s">
        <v>32</v>
      </c>
      <c r="Q4" s="4">
        <v>0</v>
      </c>
      <c r="R4" s="6">
        <v>44529</v>
      </c>
      <c r="S4" s="5">
        <v>44545</v>
      </c>
      <c r="T4" s="4" t="s">
        <v>33</v>
      </c>
      <c r="U4" s="4">
        <v>580</v>
      </c>
      <c r="V4" s="4">
        <v>0</v>
      </c>
      <c r="W4" s="4">
        <v>0</v>
      </c>
      <c r="X4" s="4">
        <v>2318539</v>
      </c>
    </row>
    <row r="5" s="4" customFormat="1" spans="1:25">
      <c r="A5" s="4">
        <v>16889452126</v>
      </c>
      <c r="B5" s="4" t="s">
        <v>25</v>
      </c>
      <c r="C5" s="4" t="s">
        <v>26</v>
      </c>
      <c r="D5" s="4" t="s">
        <v>34</v>
      </c>
      <c r="E5" s="4" t="s">
        <v>35</v>
      </c>
      <c r="F5" s="5">
        <v>44529</v>
      </c>
      <c r="G5" s="5">
        <v>44530</v>
      </c>
      <c r="H5" s="4">
        <v>1</v>
      </c>
      <c r="I5" s="4">
        <v>1</v>
      </c>
      <c r="J5" s="4">
        <v>1</v>
      </c>
      <c r="K5" s="4" t="s">
        <v>29</v>
      </c>
      <c r="L5" s="4">
        <v>559</v>
      </c>
      <c r="M5" s="4">
        <v>559</v>
      </c>
      <c r="N5" s="4" t="s">
        <v>41</v>
      </c>
      <c r="O5" s="4" t="s">
        <v>31</v>
      </c>
      <c r="P5" s="4" t="s">
        <v>32</v>
      </c>
      <c r="Q5" s="4">
        <v>0</v>
      </c>
      <c r="R5" s="6">
        <v>44529</v>
      </c>
      <c r="S5" s="5">
        <v>44545</v>
      </c>
      <c r="T5" s="4" t="s">
        <v>33</v>
      </c>
      <c r="U5" s="4">
        <v>559</v>
      </c>
      <c r="V5" s="4">
        <v>0</v>
      </c>
      <c r="W5" s="4">
        <v>0</v>
      </c>
      <c r="X5" s="4">
        <v>2318859</v>
      </c>
      <c r="Y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C22" sqref="C22"/>
    </sheetView>
  </sheetViews>
  <sheetFormatPr defaultColWidth="9" defaultRowHeight="13.5"/>
  <cols>
    <col min="1" max="1" width="12.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16870240737</v>
      </c>
      <c r="B2" s="5">
        <v>44529</v>
      </c>
      <c r="C2" s="5">
        <v>44530</v>
      </c>
      <c r="D2" s="4">
        <v>1344</v>
      </c>
      <c r="E2" s="4" t="str">
        <f>VLOOKUP(A2,HOP!A:L,12,0)</f>
        <v>1344.00</v>
      </c>
      <c r="F2" s="4" t="str">
        <f>VLOOKUP(A2,HOP!A:C,3,0)</f>
        <v>2313595</v>
      </c>
      <c r="G2" s="4">
        <f>D2-E2</f>
        <v>0</v>
      </c>
      <c r="H2" s="4" t="str">
        <f>$H$1&amp;F2</f>
        <v>，2313595</v>
      </c>
      <c r="I2" s="4" t="str">
        <f>VLOOKUP(A2,HOP!A:T,20,0)</f>
        <v>直采</v>
      </c>
    </row>
    <row r="3" s="4" customFormat="1" spans="1:9">
      <c r="A3" s="4">
        <v>16872246417</v>
      </c>
      <c r="B3" s="5">
        <v>44528</v>
      </c>
      <c r="C3" s="5">
        <v>44530</v>
      </c>
      <c r="D3" s="4">
        <v>1132</v>
      </c>
      <c r="E3" s="4" t="str">
        <f>VLOOKUP(A3,HOP!A:L,12,0)</f>
        <v>1132.00</v>
      </c>
      <c r="F3" s="4" t="str">
        <f>VLOOKUP(A3,HOP!A:C,3,0)</f>
        <v>2314908</v>
      </c>
      <c r="G3" s="4">
        <f>D3-E3</f>
        <v>0</v>
      </c>
      <c r="H3" s="4" t="str">
        <f>$H$1&amp;F3</f>
        <v>，2314908</v>
      </c>
      <c r="I3" s="4" t="str">
        <f>VLOOKUP(A3,HOP!A:T,20,0)</f>
        <v>直采</v>
      </c>
    </row>
    <row r="4" s="4" customFormat="1" spans="1:9">
      <c r="A4" s="4">
        <v>16888604957</v>
      </c>
      <c r="B4" s="5">
        <v>44529</v>
      </c>
      <c r="C4" s="5">
        <v>44530</v>
      </c>
      <c r="D4" s="4">
        <v>580</v>
      </c>
      <c r="E4" s="4" t="str">
        <f>VLOOKUP(A4,HOP!A:L,12,0)</f>
        <v>580.00</v>
      </c>
      <c r="F4" s="4" t="str">
        <f>VLOOKUP(A4,HOP!A:C,3,0)</f>
        <v>2318539</v>
      </c>
      <c r="G4" s="4">
        <f>D4-E4</f>
        <v>0</v>
      </c>
      <c r="H4" s="4" t="str">
        <f>$H$1&amp;F4</f>
        <v>，2318539</v>
      </c>
      <c r="I4" s="4" t="str">
        <f>VLOOKUP(A4,HOP!A:T,20,0)</f>
        <v>直采</v>
      </c>
    </row>
    <row r="5" s="4" customFormat="1" spans="1:9">
      <c r="A5" s="4">
        <v>16889452126</v>
      </c>
      <c r="B5" s="5">
        <v>44529</v>
      </c>
      <c r="C5" s="5">
        <v>44530</v>
      </c>
      <c r="D5" s="4">
        <v>559</v>
      </c>
      <c r="E5" s="4" t="str">
        <f>VLOOKUP(A5,HOP!A:L,12,0)</f>
        <v>559.00</v>
      </c>
      <c r="F5" s="4" t="str">
        <f>VLOOKUP(A5,HOP!A:C,3,0)</f>
        <v>2318859</v>
      </c>
      <c r="G5" s="4">
        <f>D5-E5</f>
        <v>0</v>
      </c>
      <c r="H5" s="4" t="str">
        <f>$H$1&amp;F5</f>
        <v>，2318859</v>
      </c>
      <c r="I5" s="4" t="str">
        <f>VLOOKUP(A5,HOP!A:T,20,0)</f>
        <v>直采</v>
      </c>
    </row>
    <row r="7" spans="4:4">
      <c r="D7" s="4">
        <f>SUM(D2:D6)</f>
        <v>3615</v>
      </c>
    </row>
    <row r="13" spans="1:1">
      <c r="A13" s="4" t="s">
        <v>44</v>
      </c>
    </row>
    <row r="14" spans="1:1">
      <c r="A14" s="4" t="s">
        <v>45</v>
      </c>
    </row>
    <row r="15" spans="1:1">
      <c r="A15" s="4" t="s">
        <v>46</v>
      </c>
    </row>
  </sheetData>
  <autoFilter ref="A1:XFD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</row>
    <row r="2" s="1" customFormat="1" spans="1:20">
      <c r="A2" s="3">
        <v>16889452126</v>
      </c>
      <c r="B2" s="1" t="s">
        <v>64</v>
      </c>
      <c r="C2" s="1" t="s">
        <v>65</v>
      </c>
      <c r="D2" s="1" t="s">
        <v>66</v>
      </c>
      <c r="E2" s="1" t="s">
        <v>41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16888604957</v>
      </c>
      <c r="B3" s="1" t="s">
        <v>64</v>
      </c>
      <c r="C3" s="1" t="s">
        <v>78</v>
      </c>
      <c r="D3" s="1" t="s">
        <v>79</v>
      </c>
      <c r="E3" s="1" t="s">
        <v>40</v>
      </c>
      <c r="F3" s="1" t="s">
        <v>64</v>
      </c>
      <c r="G3" s="1" t="s">
        <v>67</v>
      </c>
      <c r="H3" s="1" t="s">
        <v>68</v>
      </c>
      <c r="I3" s="1" t="s">
        <v>80</v>
      </c>
      <c r="J3" s="1" t="s">
        <v>70</v>
      </c>
      <c r="K3" s="1" t="s">
        <v>80</v>
      </c>
      <c r="L3" s="1" t="s">
        <v>80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81</v>
      </c>
      <c r="R3" s="1" t="s">
        <v>75</v>
      </c>
      <c r="S3" s="1" t="s">
        <v>76</v>
      </c>
      <c r="T3" s="1" t="s">
        <v>77</v>
      </c>
    </row>
    <row r="4" s="1" customFormat="1" spans="1:20">
      <c r="A4" s="3">
        <v>16872246417</v>
      </c>
      <c r="B4" s="1" t="s">
        <v>82</v>
      </c>
      <c r="C4" s="1" t="s">
        <v>83</v>
      </c>
      <c r="D4" s="1" t="s">
        <v>66</v>
      </c>
      <c r="E4" s="1" t="s">
        <v>36</v>
      </c>
      <c r="F4" s="1" t="s">
        <v>84</v>
      </c>
      <c r="G4" s="1" t="s">
        <v>67</v>
      </c>
      <c r="H4" s="1" t="s">
        <v>68</v>
      </c>
      <c r="I4" s="1" t="s">
        <v>85</v>
      </c>
      <c r="J4" s="1" t="s">
        <v>70</v>
      </c>
      <c r="K4" s="1" t="s">
        <v>85</v>
      </c>
      <c r="L4" s="1" t="s">
        <v>85</v>
      </c>
      <c r="M4" s="1" t="s">
        <v>71</v>
      </c>
      <c r="N4" s="1" t="s">
        <v>71</v>
      </c>
      <c r="O4" s="1" t="s">
        <v>72</v>
      </c>
      <c r="P4" s="1" t="s">
        <v>73</v>
      </c>
      <c r="Q4" s="1" t="s">
        <v>86</v>
      </c>
      <c r="R4" s="1" t="s">
        <v>75</v>
      </c>
      <c r="S4" s="1" t="s">
        <v>76</v>
      </c>
      <c r="T4" s="1" t="s">
        <v>77</v>
      </c>
    </row>
    <row r="5" s="1" customFormat="1" spans="1:20">
      <c r="A5" s="3">
        <v>16870240737</v>
      </c>
      <c r="B5" s="1" t="s">
        <v>82</v>
      </c>
      <c r="C5" s="1" t="s">
        <v>87</v>
      </c>
      <c r="D5" s="1" t="s">
        <v>88</v>
      </c>
      <c r="E5" s="1" t="s">
        <v>30</v>
      </c>
      <c r="F5" s="1" t="s">
        <v>64</v>
      </c>
      <c r="G5" s="1" t="s">
        <v>67</v>
      </c>
      <c r="H5" s="1" t="s">
        <v>68</v>
      </c>
      <c r="I5" s="1" t="s">
        <v>89</v>
      </c>
      <c r="J5" s="1" t="s">
        <v>70</v>
      </c>
      <c r="K5" s="1" t="s">
        <v>89</v>
      </c>
      <c r="L5" s="1" t="s">
        <v>89</v>
      </c>
      <c r="M5" s="1" t="s">
        <v>71</v>
      </c>
      <c r="N5" s="1" t="s">
        <v>71</v>
      </c>
      <c r="O5" s="1" t="s">
        <v>72</v>
      </c>
      <c r="P5" s="1" t="s">
        <v>73</v>
      </c>
      <c r="Q5" s="1" t="s">
        <v>90</v>
      </c>
      <c r="R5" s="1" t="s">
        <v>75</v>
      </c>
      <c r="S5" s="1" t="s">
        <v>76</v>
      </c>
      <c r="T5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2021-12-15T01:47:26Z</dcterms:created>
  <dcterms:modified xsi:type="dcterms:W3CDTF">2021-12-15T01:51:09Z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89CCFC65C0BF40B18388B3283273F470</vt:lpwstr>
  </property>
  <property fmtid="{D5CDD505-2E9C-101B-9397-08002B2CF9AE}" pid="3" name="KSOProductBuildVer">
    <vt:lpwstr>2052-11.1.0.11115</vt:lpwstr>
  </property>
</Properties>
</file>