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对账!$A$1:$X$43</definedName>
  </definedNames>
  <calcPr calcId="144525"/>
</workbook>
</file>

<file path=xl/sharedStrings.xml><?xml version="1.0" encoding="utf-8"?>
<sst xmlns="http://schemas.openxmlformats.org/spreadsheetml/2006/main" count="1243" uniqueCount="457">
  <si>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</si>
  <si>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</si>
  <si>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</si>
  <si>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</si>
  <si>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</si>
  <si>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</si>
  <si>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</si>
  <si>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</si>
  <si>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</si>
  <si>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</si>
  <si>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</si>
  <si>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</si>
  <si>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</si>
  <si>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</si>
  <si>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</si>
  <si>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</si>
  <si>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</si>
  <si>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</si>
  <si>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</si>
  <si>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</si>
  <si>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</si>
  <si>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</si>
  <si>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</si>
  <si>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</si>
  <si>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</si>
  <si>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</si>
  <si>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</si>
  <si>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[迈阿密海滩]星光酒店(Starlite Hotel)(77366781)</t>
  </si>
  <si>
    <t>豪华客房1张特大床（海景）&lt;不退款&gt;&lt;2人入住&gt;</t>
  </si>
  <si>
    <t>HKD</t>
  </si>
  <si>
    <t>Carter/Jared Lee</t>
  </si>
  <si>
    <t>CA13030211215HKD</t>
  </si>
  <si>
    <t>未提现</t>
  </si>
  <si>
    <t>携程开票</t>
  </si>
  <si>
    <t>[新加坡]新加坡拉古娜都喜天丽酒店 (Staycation Approved)(Dusit Thani Laguna Singapore (Staycation Approved))(77368365)</t>
  </si>
  <si>
    <t>拉古娜池景豪华房（特大床）&lt;1&gt;&lt;2人入住&gt;&lt;不退款&gt;&lt;早餐&gt;</t>
  </si>
  <si>
    <t>Teng/Xue Fen,Yeo/Willy Wei Lon</t>
  </si>
  <si>
    <t>9945SC043654</t>
  </si>
  <si>
    <t>[拉斯维加斯]金门赌场酒店(Golden Gate Hotel &amp; Casino)(55745317)</t>
  </si>
  <si>
    <t>大床房&lt;不退款&gt;&lt;2人入住&gt;</t>
  </si>
  <si>
    <t>Manzanares/Chris</t>
  </si>
  <si>
    <t>[斯德特莱恩]赫拉斯太浩湖度假赌场酒店(Harrah's Lake Tahoe Hotel &amp; Casino)(77364202)</t>
  </si>
  <si>
    <t>价值房&lt;不退款&gt;&lt;2人入住&gt;</t>
  </si>
  <si>
    <t>ARTECHE/LAUREN</t>
  </si>
  <si>
    <t>[波苏埃洛-德阿拉尔孔]欧洲之星马德里酒店(Eurostars I-Hotel Madrid)(55733308)</t>
  </si>
  <si>
    <t>双床房&lt;2人入住&gt;&lt;不退款&gt;&lt;早餐&gt;</t>
  </si>
  <si>
    <t>Argiz/Santiago</t>
  </si>
  <si>
    <t>取消</t>
  </si>
  <si>
    <t>[曼哈顿海滩]傲途格精选酒店 - 曼哈顿海滩万豪酒店(Westdrift Manhattan Beach, Autograph Collection by Marriott)(60493780)</t>
  </si>
  <si>
    <t>Phillips/Ryan</t>
  </si>
  <si>
    <t>[马德里]小西班牙广场宫殿酒店(Petit Palace Plaza España)(55884367)</t>
  </si>
  <si>
    <t>双人床房&lt;不退款&gt;&lt;2人入住&gt;</t>
  </si>
  <si>
    <t>PIZARRO GOMEZ/ANTONIO,AGUILAR NOLASCO/ISABEL MARIA</t>
  </si>
  <si>
    <t>[斯科特斯德]盖尼牧场斯柯兹戴尔索内斯塔套房酒店(Sonesta Suites Scottsdale Gainey Ranch)(70393795)</t>
  </si>
  <si>
    <t>工作室套房1特大床（庭院区）&lt;不退款&gt;&lt;2人入住&gt;</t>
  </si>
  <si>
    <t>Nowicki/Ashley,Nowicki/Michael</t>
  </si>
  <si>
    <t>6050SC054046</t>
  </si>
  <si>
    <t>[塞多纳]塞多纳天空岩旅馆(Sky Rock Inn of Sedona)(55354829)</t>
  </si>
  <si>
    <t>特大床房&lt;不退款&gt;&lt;2人入住&gt;</t>
  </si>
  <si>
    <t>JOHN/ALMA</t>
  </si>
  <si>
    <t>[巴黎]钟楼巴黎19维耶特酒店(Campanile Paris 19 - La Villette)(55542897)</t>
  </si>
  <si>
    <t>新一代双人床房&lt;2人入住&gt;&lt;不退款&gt;&lt;早餐&gt;</t>
  </si>
  <si>
    <t>GONTIER/Pierre,MOUSSELIN/CORALIE</t>
  </si>
  <si>
    <t>33348UC000587</t>
  </si>
  <si>
    <t>[新山]希思尔新山酒店(Thistle Johor Bahru)(55402666)</t>
  </si>
  <si>
    <t>豪华特大床房&lt;不退款&gt;&lt;2人入住&gt;</t>
  </si>
  <si>
    <t>Zamrey/Siti Nurhidayah</t>
  </si>
  <si>
    <t>[拉斯帕尔马斯]伊比利亚拉斯帕尔马斯万豪AC酒店(AC Hotel Iberia Las Palmas by Marriott)(70793710)</t>
  </si>
  <si>
    <t>标准双床房&lt;2人入住&gt;&lt;不退款&gt;&lt;早餐&gt;</t>
  </si>
  <si>
    <t>mederos pineda/francisco miguel</t>
  </si>
  <si>
    <t>[沃特伯里]沃特伯里市中心万怡酒店(Courtyard Waterbury Downtown)(55720178)</t>
  </si>
  <si>
    <t>特大床房(带沙发床)&lt;不退款&gt;&lt;2人入住&gt;</t>
  </si>
  <si>
    <t>CURRY/LASHAWNA</t>
  </si>
  <si>
    <t>[圣加布里埃尔]洛杉矶圣加百利喜来登酒店(Sheraton Los Angeles San Gabriel)(55733532)</t>
  </si>
  <si>
    <t>双大床房&lt;不退款&gt;&lt;2人入住&gt;</t>
  </si>
  <si>
    <t>Dai/Shuyang</t>
  </si>
  <si>
    <t>[芝加哥]芝加哥JW万豪酒店(JW Marriott Chicago)(55680348)</t>
  </si>
  <si>
    <t>外部特大床房&lt;不退款&gt;&lt;2人入住&gt;</t>
  </si>
  <si>
    <t>Hrisopoulos/Katerina</t>
  </si>
  <si>
    <t>阶梯</t>
  </si>
  <si>
    <t>[莫斯科]莫斯科万豪费尔菲尔德酒店(Fairfield Inn &amp; Suites Moscow)(68028934)</t>
  </si>
  <si>
    <t>标准间1特大床&lt;2人入住&gt;&lt;不退款&gt;&lt;早餐&gt;</t>
  </si>
  <si>
    <t>Williams/Billy</t>
  </si>
  <si>
    <t>[Adamsdown]荷兰屋美居加的夫温泉酒店(Mercure Cardiff Holland House Hotel &amp; Spa)(55547264)</t>
  </si>
  <si>
    <t>高级全景城景房&lt;2人入住&gt;&lt;不退款&gt;&lt;早餐&gt;</t>
  </si>
  <si>
    <t>Blyth/Caitlin</t>
  </si>
  <si>
    <t>[堪萨斯城]堪萨斯城机场居家酒店(Residence Inn Kansas City Airport)(68028950)</t>
  </si>
  <si>
    <t>特大床一室房带沙发床&lt;2人入住&gt;&lt;不退款&gt;&lt;早餐&gt;</t>
  </si>
  <si>
    <t>Morris/Justice</t>
  </si>
  <si>
    <t>98538576;98538578</t>
  </si>
  <si>
    <t>[露易丝湖]迪尔洛奇酒店(Deer Lodge)(55414311)</t>
  </si>
  <si>
    <t>标准大床房&lt;不退款&gt;&lt;2人入住&gt;</t>
  </si>
  <si>
    <t>Moe/Morgan</t>
  </si>
  <si>
    <t>[凤凰城]喜来登新月市酒店(Sheraton Crescent Hotel)(56128372)</t>
  </si>
  <si>
    <t>特大床房带阳台&lt;不退款&gt;&lt;2人入住&gt;</t>
  </si>
  <si>
    <t>Warford/Tatiana</t>
  </si>
  <si>
    <t>[吉隆坡]吉隆坡威斯汀酒店(The Westin Kuala Lumpur)(55666037)</t>
  </si>
  <si>
    <t>特大床房(高层)&lt;不退款&gt;&lt;2人入住&gt;</t>
  </si>
  <si>
    <t>Leong/Kah Yan</t>
  </si>
  <si>
    <t>[茂物市]阿斯顿冼都湖度假村和会议中心酒店(Aston Sentul Lake Resort &amp; Conference Center)(56174586)</t>
  </si>
  <si>
    <t>豪华房&lt;2人入住&gt;&lt;不退款&gt;&lt;早餐&gt;</t>
  </si>
  <si>
    <t>Yanuardi/Dian</t>
  </si>
  <si>
    <t>[万锦]多伦多马克姆万豪酒店(Toronto Marriott Markham)(60480442)</t>
  </si>
  <si>
    <t>庭景特大床房&lt;不退款&gt;&lt;2人入住&gt;</t>
  </si>
  <si>
    <t>Fan/Wenqin,Feng/Ziqin</t>
  </si>
  <si>
    <t>[首尔]首尔时代广场万怡酒店(Courtyard by Marriott Seoul Times Square)(55290127)</t>
  </si>
  <si>
    <t>豪华双床房&lt;2人入住&gt;&lt;不退款&gt;&lt;早餐&gt;</t>
  </si>
  <si>
    <t>Kim/seoyoung</t>
  </si>
  <si>
    <t>[芝加哥]芝加哥W酒店 - 湖滨(W Chicago - Lakeshore)(55478478)</t>
  </si>
  <si>
    <t>城景特大床房(超赞的)&lt;不退款&gt;&lt;2人入住&gt;</t>
  </si>
  <si>
    <t>Orozco/Claudia</t>
  </si>
  <si>
    <t>[达尔文]达尔文城市酒店(Darwin City Hotel)(55270113)</t>
  </si>
  <si>
    <t>特大床房间&lt;不退款&gt;&lt;2人入住&gt;</t>
  </si>
  <si>
    <t>Hyde/Joshua</t>
  </si>
  <si>
    <t>[普拉森]普拉岑提亚阿娜赫姆富力顿品质酒店(Quality Inn Placentia Anaheim Fullerton)(60514118)</t>
  </si>
  <si>
    <t>标准房, 1 张特大床房&lt;2人入住&gt;&lt;不退款&gt;&lt;早餐&gt;</t>
  </si>
  <si>
    <t>Bell/Darius,Chavez/Guadalupe</t>
  </si>
  <si>
    <t>[巴黎]巴黎勒布里斯托酒店 – 欧特家酒店系列(Le Bristol Paris - an Oetker Collection Hotel)(55598942)</t>
  </si>
  <si>
    <t>高级房&lt;不退款&gt;&lt;2人入住&gt;</t>
  </si>
  <si>
    <t>Padani/Benjamin</t>
  </si>
  <si>
    <t>[韦科]瓦可北麦瑞特万豪费尔菲尔德酒店(Fairfield Inn &amp; Suites by Marriott Waco North)(68026430)</t>
  </si>
  <si>
    <t>特大床房&lt;2人入住&gt;&lt;不退款&gt;&lt;早餐&gt;</t>
  </si>
  <si>
    <t>Guzman/Dylan</t>
  </si>
  <si>
    <t>[谢克维提里]歇克维蒂里帕拉格夫傲途格精选度假村及水疗中心(Autograph Collection Paragraph Resort &amp; Spa Shekvetili)(68027961)</t>
  </si>
  <si>
    <t>特大床房带阳台&lt;2人入住&gt;&lt;不退款&gt;&lt;早餐&gt;</t>
  </si>
  <si>
    <t>nesnoov/alekksei</t>
  </si>
  <si>
    <t>[纽汉]维京酒店(Viking Hotel)(56196220)</t>
  </si>
  <si>
    <t>标准双床房&lt;早餐&gt;&lt;不退款&gt;&lt;2人入住&gt;</t>
  </si>
  <si>
    <t>Nswa/Yasini</t>
  </si>
  <si>
    <t>EXP-1868377515</t>
  </si>
  <si>
    <t>Feltz/Renee Lee</t>
  </si>
  <si>
    <t>[巴科洛德]色达国会大厦中央酒店(Seda Capitol Central)(55599048)</t>
  </si>
  <si>
    <t>豪华间&lt;不退款&gt;&lt;2人入住&gt;</t>
  </si>
  <si>
    <t>SUN/ZHIBIN</t>
  </si>
  <si>
    <t>[卡姆登]伦敦布卢姆斯伯里假日酒店及度假村(Holiday Inn London Bloomsbury)(55653292)</t>
  </si>
  <si>
    <t>客房&lt;不退款&gt;&lt;2人入住&gt;</t>
  </si>
  <si>
    <t>Green/Ray</t>
  </si>
  <si>
    <t>[棉兰]棉兰福朋喜来登酒店(Four Points by Sheraton Medan)(55491953)</t>
  </si>
  <si>
    <t>豪华特大床房&lt;2人入住&gt;&lt;不退款&gt;&lt;早餐&gt;</t>
  </si>
  <si>
    <t>mandasari/rika</t>
  </si>
  <si>
    <t>[芝加哥]芝加哥喜来登大酒店(Sheraton Grand Chicago)(55478291)</t>
  </si>
  <si>
    <t>河景两双人床房&lt;不退款&gt;&lt;2人入住&gt;</t>
  </si>
  <si>
    <t>Borromeo/Lynette</t>
  </si>
  <si>
    <t>[慕尼黑]欧洲之星书籍酒店(Eurostars Book Hotel)(55733303)</t>
  </si>
  <si>
    <t>Choi/Sukyung</t>
  </si>
  <si>
    <t>[印第安纳波利斯]印第安纳波利斯市中心运河畔居家酒店(Residence Inn Indianapolis Downtown on The Canal)(68027121)</t>
  </si>
  <si>
    <t>城景大号床一室房带沙发床&lt;2人入住&gt;&lt;不退款&gt;&lt;早餐&gt;</t>
  </si>
  <si>
    <t>Kent/Eric</t>
  </si>
  <si>
    <t>[胡志明市]西贡喜来登酒店(Sheraton Saigon Hotel &amp; Towers)(55439313)</t>
  </si>
  <si>
    <t>高级豪华特大床房&lt;不退款&gt;&lt;2人入住&gt;</t>
  </si>
  <si>
    <t>HUNG/PING YI</t>
  </si>
  <si>
    <t>[马杜赖]马杜赖万怡酒店(Courtyard by Marriott Madurai)(68028793)</t>
  </si>
  <si>
    <t>豪华城景双床房&lt;2人入住&gt;&lt;不退款&gt;&lt;早餐&gt;</t>
  </si>
  <si>
    <t>Piary/Daphny</t>
  </si>
  <si>
    <t>[南雅加达]雅加达克里斯塔尔酒店(Kristal Hotel Jakarta)(55666262)</t>
  </si>
  <si>
    <t>一室套房&lt;不退款&gt;&lt;2人入住&gt;</t>
  </si>
  <si>
    <t>reksa/andrian</t>
  </si>
  <si>
    <t>[汉堡]汉堡特瑞德尔伯格施泰根博阁酒店(Steigenberger Hotel Treudelberg Hamburg)(55402637)</t>
  </si>
  <si>
    <t>经典房&lt;不退款&gt;&lt;2人入住&gt;</t>
  </si>
  <si>
    <t>Tants/Sandra Tants</t>
  </si>
  <si>
    <t>4704SC015185</t>
  </si>
  <si>
    <t>，</t>
  </si>
  <si>
    <t>72290.08 HKD</t>
  </si>
  <si>
    <t>A211215113332481</t>
  </si>
  <si>
    <t>总计：72290.08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</si>
  <si>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</si>
  <si>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</si>
  <si>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</si>
  <si>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</si>
  <si>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</si>
  <si>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</si>
  <si>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</si>
  <si>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</si>
  <si>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</si>
  <si>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</si>
  <si>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</si>
  <si>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</si>
  <si>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</si>
  <si>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</si>
  <si>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</si>
  <si>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</si>
  <si>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</si>
  <si>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2021-12-11</t>
  </si>
  <si>
    <t>2336307</t>
  </si>
  <si>
    <t>汉堡特瑞德尔伯格施泰根博阁酒店</t>
  </si>
  <si>
    <t>Tants Sandra Tants</t>
  </si>
  <si>
    <t>2021-12-12</t>
  </si>
  <si>
    <t>退房日周结</t>
  </si>
  <si>
    <t>730.99</t>
  </si>
  <si>
    <t>892.00</t>
  </si>
  <si>
    <t>0</t>
  </si>
  <si>
    <t>0.00</t>
  </si>
  <si>
    <t>携程汇智国际直连</t>
  </si>
  <si>
    <t>2021-12-11 18:32:18</t>
  </si>
  <si>
    <t>否</t>
  </si>
  <si>
    <t>汇智国际旅游发展有限公司</t>
  </si>
  <si>
    <t>直连</t>
  </si>
  <si>
    <t>2336298</t>
  </si>
  <si>
    <t>雅加达克里斯塔尔酒店</t>
  </si>
  <si>
    <t>reksa andrian</t>
  </si>
  <si>
    <t>413.03</t>
  </si>
  <si>
    <t>504.00</t>
  </si>
  <si>
    <t>2021-12-11 18:24:09</t>
  </si>
  <si>
    <t>2336017</t>
  </si>
  <si>
    <t>马杜赖万怡酒店</t>
  </si>
  <si>
    <t>Piary Daphny</t>
  </si>
  <si>
    <t>485.14</t>
  </si>
  <si>
    <t>592.00</t>
  </si>
  <si>
    <t>2021-12-11 15:37:42</t>
  </si>
  <si>
    <t>2335646</t>
  </si>
  <si>
    <t>西贡喜来登酒店</t>
  </si>
  <si>
    <t>HUNG PING YI</t>
  </si>
  <si>
    <t>559.72</t>
  </si>
  <si>
    <t>683.00</t>
  </si>
  <si>
    <t>2021-12-11 11:05:43</t>
  </si>
  <si>
    <t>2335481</t>
  </si>
  <si>
    <t>印第安纳波利斯市中心运河畔居家酒店</t>
  </si>
  <si>
    <t>Kent Eric</t>
  </si>
  <si>
    <t>955.54</t>
  </si>
  <si>
    <t>1166.00</t>
  </si>
  <si>
    <t>2021-12-11 06:52:13</t>
  </si>
  <si>
    <t>2335464</t>
  </si>
  <si>
    <t>欧洲之星书籍酒店</t>
  </si>
  <si>
    <t>Choi Sukyung</t>
  </si>
  <si>
    <t>548.25</t>
  </si>
  <si>
    <t>669.00</t>
  </si>
  <si>
    <t>2021-12-11 05:38:07</t>
  </si>
  <si>
    <t>2335454</t>
  </si>
  <si>
    <t>芝加哥喜来登大酒店</t>
  </si>
  <si>
    <t>Borromeo Lynette</t>
  </si>
  <si>
    <t>1236.63</t>
  </si>
  <si>
    <t>1509.00</t>
  </si>
  <si>
    <t>2021-12-11 04:23:02</t>
  </si>
  <si>
    <t>2021-12-10</t>
  </si>
  <si>
    <t>2335227</t>
  </si>
  <si>
    <t>棉兰喜来登福朋酒店</t>
  </si>
  <si>
    <t>mandasari rika</t>
  </si>
  <si>
    <t>301.58</t>
  </si>
  <si>
    <t>368.00</t>
  </si>
  <si>
    <t>2021-12-10 22:06:54</t>
  </si>
  <si>
    <t>2334827</t>
  </si>
  <si>
    <t>伦敦布卢姆斯伯里假日酒店及度假村</t>
  </si>
  <si>
    <t>Green Ray</t>
  </si>
  <si>
    <t>2979.70</t>
  </si>
  <si>
    <t>3636.00</t>
  </si>
  <si>
    <t>2021-12-10 17:40:47</t>
  </si>
  <si>
    <t>2334327</t>
  </si>
  <si>
    <t>色達首都中央酒店</t>
  </si>
  <si>
    <t>SUN ZHIBIN</t>
  </si>
  <si>
    <t>329.44</t>
  </si>
  <si>
    <t>402.00</t>
  </si>
  <si>
    <t>2021-12-10 08:13:26</t>
  </si>
  <si>
    <t>2334322</t>
  </si>
  <si>
    <t>芝加哥W酒店 - 湖滨</t>
  </si>
  <si>
    <t>Feltz Renee Lee</t>
  </si>
  <si>
    <t>754.76</t>
  </si>
  <si>
    <t>921.00</t>
  </si>
  <si>
    <t>2021-12-10 08:09:08</t>
  </si>
  <si>
    <t>2334253</t>
  </si>
  <si>
    <t>维京酒店</t>
  </si>
  <si>
    <t>Nswa Yasini</t>
  </si>
  <si>
    <t>544.97</t>
  </si>
  <si>
    <t>665.00</t>
  </si>
  <si>
    <t>2021-12-10 07:33:56</t>
  </si>
  <si>
    <t>2334170</t>
  </si>
  <si>
    <t>歇克维蒂里帕拉格夫傲途格精选度假村及水疗中心</t>
  </si>
  <si>
    <t>nesnoov alekksei</t>
  </si>
  <si>
    <t>1706.20</t>
  </si>
  <si>
    <t>2082.00</t>
  </si>
  <si>
    <t>2021-12-10 03:09:39</t>
  </si>
  <si>
    <t>2334167</t>
  </si>
  <si>
    <t>瓦可北万豪费尔菲尔德酒店</t>
  </si>
  <si>
    <t>Guzman Dylan</t>
  </si>
  <si>
    <t>670.35</t>
  </si>
  <si>
    <t>818.00</t>
  </si>
  <si>
    <t>2021-12-10 02:59:32</t>
  </si>
  <si>
    <t>2021-12-09</t>
  </si>
  <si>
    <t>2333282</t>
  </si>
  <si>
    <t>巴黎勒布里斯托酒店 – 欧特家酒店系列</t>
  </si>
  <si>
    <t>Padani Benjamin</t>
  </si>
  <si>
    <t>6093.80</t>
  </si>
  <si>
    <t>7436.00</t>
  </si>
  <si>
    <t>2021-12-09 18:17:26</t>
  </si>
  <si>
    <t>2332967</t>
  </si>
  <si>
    <t>普拉森提亚品质酒店</t>
  </si>
  <si>
    <t>Bell Darius,Chavez Guadalupe</t>
  </si>
  <si>
    <t>2248.71</t>
  </si>
  <si>
    <t>2744.00</t>
  </si>
  <si>
    <t>2021-12-09 15:45:22</t>
  </si>
  <si>
    <t>2332512</t>
  </si>
  <si>
    <t>达尔文市酒店</t>
  </si>
  <si>
    <t>Hyde Joshua</t>
  </si>
  <si>
    <t>530.22</t>
  </si>
  <si>
    <t>647.00</t>
  </si>
  <si>
    <t>2021-12-09 11:04:16</t>
  </si>
  <si>
    <t>2332260</t>
  </si>
  <si>
    <t>Orozco Claudia</t>
  </si>
  <si>
    <t>887.52</t>
  </si>
  <si>
    <t>1083.00</t>
  </si>
  <si>
    <t>2021-12-09 02:22:50</t>
  </si>
  <si>
    <t>2021-12-08</t>
  </si>
  <si>
    <t>2331904</t>
  </si>
  <si>
    <t>首尔时代广场万怡酒店</t>
  </si>
  <si>
    <t>Kim seoyoung</t>
  </si>
  <si>
    <t>1252.20</t>
  </si>
  <si>
    <t>1528.00</t>
  </si>
  <si>
    <t>2021-12-08 20:46:39</t>
  </si>
  <si>
    <t>2330953</t>
  </si>
  <si>
    <t>多伦多马克姆万豪酒店</t>
  </si>
  <si>
    <t>Fan Wenqin,Feng Ziqin</t>
  </si>
  <si>
    <t>1616.87</t>
  </si>
  <si>
    <t>1973.00</t>
  </si>
  <si>
    <t>2021-12-08 12:41:15</t>
  </si>
  <si>
    <t>2021-12-07</t>
  </si>
  <si>
    <t>2330209</t>
  </si>
  <si>
    <t>阿斯顿冼都湖度假村和会议中心酒店</t>
  </si>
  <si>
    <t>Yanuardi Dian</t>
  </si>
  <si>
    <t>1558.69</t>
  </si>
  <si>
    <t>1902.00</t>
  </si>
  <si>
    <t>2021-12-07 23:20:52</t>
  </si>
  <si>
    <t>2329967</t>
  </si>
  <si>
    <t>吉隆坡威斯汀酒店</t>
  </si>
  <si>
    <t>Leong Kah Yan</t>
  </si>
  <si>
    <t>563.00</t>
  </si>
  <si>
    <t>687.00</t>
  </si>
  <si>
    <t>2021-12-07 19:28:51</t>
  </si>
  <si>
    <t>2021-12-06</t>
  </si>
  <si>
    <t>2328540</t>
  </si>
  <si>
    <t>新月喜来登酒店</t>
  </si>
  <si>
    <t>Warford Tatiana</t>
  </si>
  <si>
    <t>866.21</t>
  </si>
  <si>
    <t>1057.00</t>
  </si>
  <si>
    <t>2021-12-06 11:45:01</t>
  </si>
  <si>
    <t>2328264</t>
  </si>
  <si>
    <t>迪尔洛奇酒店</t>
  </si>
  <si>
    <t>Moe Morgan</t>
  </si>
  <si>
    <t>806.39</t>
  </si>
  <si>
    <t>984.00</t>
  </si>
  <si>
    <t>2021-12-06 07:43:07</t>
  </si>
  <si>
    <t>2328226</t>
  </si>
  <si>
    <t>堪萨斯市机场万豪长住酒店</t>
  </si>
  <si>
    <t>Morris Justice</t>
  </si>
  <si>
    <t>1216.14</t>
  </si>
  <si>
    <t>1484.00</t>
  </si>
  <si>
    <t>2021-12-06 03:10:52</t>
  </si>
  <si>
    <t>2021-12-05</t>
  </si>
  <si>
    <t>2327994</t>
  </si>
  <si>
    <t>荷兰屋美居加的夫温泉酒店</t>
  </si>
  <si>
    <t>Blyth Caitlin</t>
  </si>
  <si>
    <t>2319.19</t>
  </si>
  <si>
    <t>2830.00</t>
  </si>
  <si>
    <t>2021-12-05 20:05:06</t>
  </si>
  <si>
    <t>2327654</t>
  </si>
  <si>
    <t>莫斯科万豪费尔菲尔德套房酒店</t>
  </si>
  <si>
    <t>Williams Billy</t>
  </si>
  <si>
    <t>1353.81</t>
  </si>
  <si>
    <t>1652.00</t>
  </si>
  <si>
    <t>2021-12-05 03:00:49</t>
  </si>
  <si>
    <t>2021-12-02</t>
  </si>
  <si>
    <t>2324664</t>
  </si>
  <si>
    <t>芝加哥 JW 万豪酒店</t>
  </si>
  <si>
    <t>Hrisopoulos Katerina</t>
  </si>
  <si>
    <t>2187.83</t>
  </si>
  <si>
    <t>2672.00</t>
  </si>
  <si>
    <t>2021-12-02 23:30:47</t>
  </si>
  <si>
    <t>2322533</t>
  </si>
  <si>
    <t>洛杉矶圣加百利喜来登酒店</t>
  </si>
  <si>
    <t>Dai Shuyang</t>
  </si>
  <si>
    <t>5255.06</t>
  </si>
  <si>
    <t>6418.00</t>
  </si>
  <si>
    <t>2021-12-02 01:35:31</t>
  </si>
  <si>
    <t>2021-11-30</t>
  </si>
  <si>
    <t>2320434</t>
  </si>
  <si>
    <t>沃特伯里市中心万怡酒店</t>
  </si>
  <si>
    <t>CURRY LASHAWNA</t>
  </si>
  <si>
    <t>1298.03</t>
  </si>
  <si>
    <t>1582.00</t>
  </si>
  <si>
    <t>2021-11-30 22:12:13</t>
  </si>
  <si>
    <t>2021-11-29</t>
  </si>
  <si>
    <t>2317847</t>
  </si>
  <si>
    <t>伊比利亚拉斯帕尔马斯万豪AC酒店</t>
  </si>
  <si>
    <t>mederos pineda francisco miguel</t>
  </si>
  <si>
    <t>487.79</t>
  </si>
  <si>
    <t>594.00</t>
  </si>
  <si>
    <t>2021-11-29 06:59:50</t>
  </si>
  <si>
    <t>2021-11-27</t>
  </si>
  <si>
    <t>2316141</t>
  </si>
  <si>
    <t>希思尔新山酒店</t>
  </si>
  <si>
    <t>Zamrey Siti Nurhidayah</t>
  </si>
  <si>
    <t>349.01</t>
  </si>
  <si>
    <t>425.00</t>
  </si>
  <si>
    <t>2021-11-27 20:46:13</t>
  </si>
  <si>
    <t>2021-11-26</t>
  </si>
  <si>
    <t>2314229</t>
  </si>
  <si>
    <t>钟楼巴黎19维耶特酒店</t>
  </si>
  <si>
    <t>GONTIER Pierre,MOUSSELIN CORALIE</t>
  </si>
  <si>
    <t>417.69</t>
  </si>
  <si>
    <t>509.00</t>
  </si>
  <si>
    <t>2021-11-26 18:38:10</t>
  </si>
  <si>
    <t>2313096</t>
  </si>
  <si>
    <t>塞多纳天空岩旅馆</t>
  </si>
  <si>
    <t>JOHN ALMA</t>
  </si>
  <si>
    <t>1563.24</t>
  </si>
  <si>
    <t>1905.00</t>
  </si>
  <si>
    <t>2021-11-26 03:30:30</t>
  </si>
  <si>
    <t>2021-11-24</t>
  </si>
  <si>
    <t>2309990</t>
  </si>
  <si>
    <t>盖尼牧场斯柯兹戴尔索内斯塔套房酒店</t>
  </si>
  <si>
    <t>Nowicki Ashley,Nowicki Michael</t>
  </si>
  <si>
    <t>3720.20</t>
  </si>
  <si>
    <t>4528.00</t>
  </si>
  <si>
    <t>2021-11-24 10:50:00</t>
  </si>
  <si>
    <t>2021-11-22</t>
  </si>
  <si>
    <t>2307755</t>
  </si>
  <si>
    <t>小西班牙广场宫殿酒店</t>
  </si>
  <si>
    <t>PIZARRO GOMEZ ANTONIO,AGUILAR NOLASCO ISABEL MARIA</t>
  </si>
  <si>
    <t>2367.81</t>
  </si>
  <si>
    <t>2883.00</t>
  </si>
  <si>
    <t>2021-11-22 19:00:27</t>
  </si>
  <si>
    <t>2021-11-21</t>
  </si>
  <si>
    <t>2305786</t>
  </si>
  <si>
    <t>韦斯特迪力福特曼哈顿海滩万豪傲途格精选酒店</t>
  </si>
  <si>
    <t>Phillips Ryan</t>
  </si>
  <si>
    <t>5900.23</t>
  </si>
  <si>
    <t>7184.01</t>
  </si>
  <si>
    <t>2394.66</t>
  </si>
  <si>
    <t>-4789</t>
  </si>
  <si>
    <t>-3933</t>
  </si>
  <si>
    <t>2021-12-04 10:01:53</t>
  </si>
  <si>
    <t>2021-11-05</t>
  </si>
  <si>
    <t>2290014</t>
  </si>
  <si>
    <t>赫拉斯太浩湖度假酒店及赌场</t>
  </si>
  <si>
    <t>ARTECHE LAUREN</t>
  </si>
  <si>
    <t>1629.94</t>
  </si>
  <si>
    <t>1980.00</t>
  </si>
  <si>
    <t>2021-11-05 07:48:47</t>
  </si>
  <si>
    <t>2021-11-04</t>
  </si>
  <si>
    <t>2288986</t>
  </si>
  <si>
    <t>金门赌场酒店</t>
  </si>
  <si>
    <t>Manzanares Chris</t>
  </si>
  <si>
    <t>457.54</t>
  </si>
  <si>
    <t>555.00</t>
  </si>
  <si>
    <t>2021-11-04 09:41:17</t>
  </si>
  <si>
    <t>2021-11-01</t>
  </si>
  <si>
    <t>2287347</t>
  </si>
  <si>
    <t>新加坡拉古娜都喜天丽酒店 (Staycation Approved)</t>
  </si>
  <si>
    <t>Teng Xue Fen,Yeo Willy Wei Lon</t>
  </si>
  <si>
    <t>2124.94</t>
  </si>
  <si>
    <t>2576.00</t>
  </si>
  <si>
    <t>2021-11-01 19:35:56</t>
  </si>
  <si>
    <t>2021-10-09</t>
  </si>
  <si>
    <t>2274683</t>
  </si>
  <si>
    <t>星光酒店</t>
  </si>
  <si>
    <t>Carter Jared Lee</t>
  </si>
  <si>
    <t>2479.08</t>
  </si>
  <si>
    <t>2989.00</t>
  </si>
  <si>
    <t>2021-10-09 02:41:00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</si>
</sst>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4" borderId="3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6" fillId="3" borderId="1" applyNumberFormat="0" applyAlignment="0" applyProtection="0">
      <alignment vertical="center"/>
    </xf>
    <xf numFmtId="0" fontId="19" fillId="20" borderId="6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16498601407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44539</v>
      </c>
      <c r="G2" s="5">
        <v>44542</v>
      </c>
      <c r="H2" s="4">
        <v>1</v>
      </c>
      <c r="I2" s="4">
        <v>3</v>
      </c>
      <c r="J2" s="4">
        <v>3</v>
      </c>
      <c r="K2" s="4" t="s">
        <v>29</v>
      </c>
      <c r="L2" s="4">
        <v>2989</v>
      </c>
      <c r="M2" s="4">
        <v>2989</v>
      </c>
      <c r="N2" s="4" t="s">
        <v>30</v>
      </c>
      <c r="O2" s="4" t="s">
        <v>31</v>
      </c>
      <c r="P2" s="4" t="s">
        <v>32</v>
      </c>
      <c r="Q2" s="4">
        <v>0</v>
      </c>
      <c r="R2" s="6">
        <v>44478</v>
      </c>
      <c r="S2" s="5">
        <v>44545</v>
      </c>
      <c r="T2" s="4" t="s">
        <v>33</v>
      </c>
      <c r="U2" s="4">
        <v>2989</v>
      </c>
      <c r="V2" s="4">
        <v>0</v>
      </c>
      <c r="W2" s="4">
        <v>0</v>
      </c>
      <c r="X2" s="4">
        <v>2274683</v>
      </c>
      <c r="Y2" s="4">
        <v>55769</v>
      </c>
    </row>
    <row r="3" s="4" customFormat="1" spans="1:25">
      <c r="A3" s="4">
        <v>16723674277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44541</v>
      </c>
      <c r="G3" s="5">
        <v>44542</v>
      </c>
      <c r="H3" s="4">
        <v>1</v>
      </c>
      <c r="I3" s="4">
        <v>1</v>
      </c>
      <c r="J3" s="4">
        <v>1</v>
      </c>
      <c r="K3" s="4" t="s">
        <v>29</v>
      </c>
      <c r="L3" s="4">
        <v>2576</v>
      </c>
      <c r="M3" s="4">
        <v>2576</v>
      </c>
      <c r="N3" s="4" t="s">
        <v>36</v>
      </c>
      <c r="O3" s="4" t="s">
        <v>31</v>
      </c>
      <c r="P3" s="4" t="s">
        <v>32</v>
      </c>
      <c r="Q3" s="4">
        <v>0</v>
      </c>
      <c r="R3" s="6">
        <v>44501</v>
      </c>
      <c r="S3" s="5">
        <v>44545</v>
      </c>
      <c r="T3" s="4" t="s">
        <v>33</v>
      </c>
      <c r="U3" s="4">
        <v>2576</v>
      </c>
      <c r="V3" s="4">
        <v>0</v>
      </c>
      <c r="W3" s="4">
        <v>0</v>
      </c>
      <c r="X3" s="4">
        <v>2287347</v>
      </c>
      <c r="Y3" s="4" t="s">
        <v>37</v>
      </c>
    </row>
    <row r="4" s="4" customFormat="1" spans="1:25">
      <c r="A4" s="4">
        <v>16737670983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44541</v>
      </c>
      <c r="G4" s="5">
        <v>44542</v>
      </c>
      <c r="H4" s="4">
        <v>1</v>
      </c>
      <c r="I4" s="4">
        <v>1</v>
      </c>
      <c r="J4" s="4">
        <v>1</v>
      </c>
      <c r="K4" s="4" t="s">
        <v>29</v>
      </c>
      <c r="L4" s="4">
        <v>555</v>
      </c>
      <c r="M4" s="4">
        <v>555</v>
      </c>
      <c r="N4" s="4" t="s">
        <v>40</v>
      </c>
      <c r="O4" s="4" t="s">
        <v>31</v>
      </c>
      <c r="P4" s="4" t="s">
        <v>32</v>
      </c>
      <c r="Q4" s="4">
        <v>0</v>
      </c>
      <c r="R4" s="6">
        <v>44504</v>
      </c>
      <c r="S4" s="5">
        <v>44545</v>
      </c>
      <c r="T4" s="4" t="s">
        <v>33</v>
      </c>
      <c r="U4" s="4">
        <v>555</v>
      </c>
      <c r="V4" s="4">
        <v>0</v>
      </c>
      <c r="W4" s="4">
        <v>0</v>
      </c>
      <c r="X4" s="4"/>
      <c r="Y4" s="4">
        <v>562399</v>
      </c>
    </row>
    <row r="5" s="4" customFormat="1" spans="1:24">
      <c r="A5" s="4">
        <v>16741383966</v>
      </c>
      <c r="B5" s="4" t="s">
        <v>25</v>
      </c>
      <c r="C5" s="4" t="s">
        <v>26</v>
      </c>
      <c r="D5" s="4" t="s">
        <v>41</v>
      </c>
      <c r="E5" s="4" t="s">
        <v>42</v>
      </c>
      <c r="F5" s="5">
        <v>44539</v>
      </c>
      <c r="G5" s="5">
        <v>44542</v>
      </c>
      <c r="H5" s="4">
        <v>1</v>
      </c>
      <c r="I5" s="4">
        <v>3</v>
      </c>
      <c r="J5" s="4">
        <v>3</v>
      </c>
      <c r="K5" s="4" t="s">
        <v>29</v>
      </c>
      <c r="L5" s="4">
        <v>1980</v>
      </c>
      <c r="M5" s="4">
        <v>1980</v>
      </c>
      <c r="N5" s="4" t="s">
        <v>43</v>
      </c>
      <c r="O5" s="4" t="s">
        <v>31</v>
      </c>
      <c r="P5" s="4" t="s">
        <v>32</v>
      </c>
      <c r="Q5" s="4">
        <v>0</v>
      </c>
      <c r="R5" s="6">
        <v>44505</v>
      </c>
      <c r="S5" s="5">
        <v>44545</v>
      </c>
      <c r="T5" s="4" t="s">
        <v>33</v>
      </c>
      <c r="U5" s="4">
        <v>1980</v>
      </c>
      <c r="V5" s="4">
        <v>0</v>
      </c>
      <c r="W5" s="4">
        <v>0</v>
      </c>
      <c r="X5" s="4">
        <v>2290014</v>
      </c>
    </row>
    <row r="6" s="4" customFormat="1" spans="1:23">
      <c r="A6" s="4">
        <v>16746974979</v>
      </c>
      <c r="B6" s="4" t="s">
        <v>25</v>
      </c>
      <c r="C6" s="4" t="s">
        <v>26</v>
      </c>
      <c r="D6" s="4" t="s">
        <v>44</v>
      </c>
      <c r="E6" s="4" t="s">
        <v>45</v>
      </c>
      <c r="F6" s="5">
        <v>44540</v>
      </c>
      <c r="G6" s="5">
        <v>44542</v>
      </c>
      <c r="H6" s="4">
        <v>1</v>
      </c>
      <c r="I6" s="4">
        <v>2</v>
      </c>
      <c r="J6" s="4">
        <v>2</v>
      </c>
      <c r="K6" s="4" t="s">
        <v>29</v>
      </c>
      <c r="L6" s="4">
        <v>1660</v>
      </c>
      <c r="M6" s="4">
        <v>1660</v>
      </c>
      <c r="N6" s="4" t="s">
        <v>46</v>
      </c>
      <c r="O6" s="4" t="s">
        <v>31</v>
      </c>
      <c r="P6" s="4" t="s">
        <v>32</v>
      </c>
      <c r="Q6" s="4">
        <v>0</v>
      </c>
      <c r="R6" s="6">
        <v>44506</v>
      </c>
      <c r="S6" s="5">
        <v>44545</v>
      </c>
      <c r="T6" s="4" t="s">
        <v>33</v>
      </c>
      <c r="U6" s="4">
        <v>1660</v>
      </c>
      <c r="V6" s="4">
        <v>0</v>
      </c>
      <c r="W6" s="4">
        <v>0</v>
      </c>
    </row>
    <row r="7" s="4" customFormat="1" spans="1:23">
      <c r="A7" s="4">
        <v>16746974979</v>
      </c>
      <c r="B7" s="4" t="s">
        <v>25</v>
      </c>
      <c r="C7" s="4" t="s">
        <v>47</v>
      </c>
      <c r="D7" s="4" t="s">
        <v>44</v>
      </c>
      <c r="E7" s="4" t="s">
        <v>45</v>
      </c>
      <c r="F7" s="5">
        <v>44540</v>
      </c>
      <c r="G7" s="5">
        <v>44542</v>
      </c>
      <c r="H7" s="4">
        <v>1</v>
      </c>
      <c r="I7" s="4">
        <v>2</v>
      </c>
      <c r="J7" s="4">
        <v>2</v>
      </c>
      <c r="K7" s="4" t="s">
        <v>29</v>
      </c>
      <c r="L7" s="4">
        <v>-1660</v>
      </c>
      <c r="M7" s="4">
        <v>-1660</v>
      </c>
      <c r="N7" s="4" t="s">
        <v>46</v>
      </c>
      <c r="O7" s="4" t="s">
        <v>31</v>
      </c>
      <c r="P7" s="4" t="s">
        <v>32</v>
      </c>
      <c r="Q7" s="4">
        <v>0</v>
      </c>
      <c r="R7" s="6">
        <v>44506</v>
      </c>
      <c r="S7" s="5">
        <v>44545</v>
      </c>
      <c r="T7" s="4" t="s">
        <v>33</v>
      </c>
      <c r="U7" s="4">
        <v>-1660</v>
      </c>
      <c r="V7" s="4">
        <v>0</v>
      </c>
      <c r="W7" s="4">
        <v>0</v>
      </c>
    </row>
    <row r="8" s="4" customFormat="1" spans="1:25">
      <c r="A8" s="4">
        <v>16833205211</v>
      </c>
      <c r="B8" s="4" t="s">
        <v>25</v>
      </c>
      <c r="C8" s="4" t="s">
        <v>26</v>
      </c>
      <c r="D8" s="4" t="s">
        <v>48</v>
      </c>
      <c r="E8" s="4" t="s">
        <v>39</v>
      </c>
      <c r="F8" s="5">
        <v>44539</v>
      </c>
      <c r="G8" s="5">
        <v>44542</v>
      </c>
      <c r="H8" s="4">
        <v>1</v>
      </c>
      <c r="I8" s="4">
        <v>3</v>
      </c>
      <c r="J8" s="4">
        <v>3</v>
      </c>
      <c r="K8" s="4" t="s">
        <v>29</v>
      </c>
      <c r="L8" s="4">
        <v>7184</v>
      </c>
      <c r="M8" s="4">
        <v>7184</v>
      </c>
      <c r="N8" s="4" t="s">
        <v>49</v>
      </c>
      <c r="O8" s="4" t="s">
        <v>31</v>
      </c>
      <c r="P8" s="4" t="s">
        <v>32</v>
      </c>
      <c r="Q8" s="4">
        <v>0</v>
      </c>
      <c r="R8" s="6">
        <v>44521</v>
      </c>
      <c r="S8" s="5">
        <v>44545</v>
      </c>
      <c r="T8" s="4" t="s">
        <v>33</v>
      </c>
      <c r="U8" s="4">
        <v>7184</v>
      </c>
      <c r="V8" s="4">
        <v>0</v>
      </c>
      <c r="W8" s="4">
        <v>0</v>
      </c>
      <c r="X8" s="4">
        <v>2305786</v>
      </c>
      <c r="Y8" s="4">
        <v>86878677</v>
      </c>
    </row>
    <row r="9" s="4" customFormat="1" spans="1:25">
      <c r="A9" s="4">
        <v>16842367592</v>
      </c>
      <c r="B9" s="4" t="s">
        <v>25</v>
      </c>
      <c r="C9" s="4" t="s">
        <v>26</v>
      </c>
      <c r="D9" s="4" t="s">
        <v>50</v>
      </c>
      <c r="E9" s="4" t="s">
        <v>51</v>
      </c>
      <c r="F9" s="5">
        <v>44539</v>
      </c>
      <c r="G9" s="5">
        <v>44542</v>
      </c>
      <c r="H9" s="4">
        <v>1</v>
      </c>
      <c r="I9" s="4">
        <v>3</v>
      </c>
      <c r="J9" s="4">
        <v>3</v>
      </c>
      <c r="K9" s="4" t="s">
        <v>29</v>
      </c>
      <c r="L9" s="4">
        <v>2883</v>
      </c>
      <c r="M9" s="4">
        <v>2883</v>
      </c>
      <c r="N9" s="4" t="s">
        <v>52</v>
      </c>
      <c r="O9" s="4" t="s">
        <v>31</v>
      </c>
      <c r="P9" s="4" t="s">
        <v>32</v>
      </c>
      <c r="Q9" s="4">
        <v>0</v>
      </c>
      <c r="R9" s="6">
        <v>44522</v>
      </c>
      <c r="S9" s="5">
        <v>44545</v>
      </c>
      <c r="T9" s="4" t="s">
        <v>33</v>
      </c>
      <c r="U9" s="4">
        <v>2883</v>
      </c>
      <c r="V9" s="4">
        <v>0</v>
      </c>
      <c r="W9" s="4">
        <v>0</v>
      </c>
      <c r="X9" s="4">
        <v>2307755</v>
      </c>
      <c r="Y9" s="4">
        <v>59418480</v>
      </c>
    </row>
    <row r="10" s="4" customFormat="1" spans="1:25">
      <c r="A10" s="4">
        <v>16855486257</v>
      </c>
      <c r="B10" s="4" t="s">
        <v>25</v>
      </c>
      <c r="C10" s="4" t="s">
        <v>26</v>
      </c>
      <c r="D10" s="4" t="s">
        <v>53</v>
      </c>
      <c r="E10" s="4" t="s">
        <v>54</v>
      </c>
      <c r="F10" s="5">
        <v>44540</v>
      </c>
      <c r="G10" s="5">
        <v>44542</v>
      </c>
      <c r="H10" s="4">
        <v>1</v>
      </c>
      <c r="I10" s="4">
        <v>2</v>
      </c>
      <c r="J10" s="4">
        <v>2</v>
      </c>
      <c r="K10" s="4" t="s">
        <v>29</v>
      </c>
      <c r="L10" s="4">
        <v>4528</v>
      </c>
      <c r="M10" s="4">
        <v>4528</v>
      </c>
      <c r="N10" s="4" t="s">
        <v>55</v>
      </c>
      <c r="O10" s="4" t="s">
        <v>31</v>
      </c>
      <c r="P10" s="4" t="s">
        <v>32</v>
      </c>
      <c r="Q10" s="4">
        <v>0</v>
      </c>
      <c r="R10" s="6">
        <v>44524</v>
      </c>
      <c r="S10" s="5">
        <v>44545</v>
      </c>
      <c r="T10" s="4" t="s">
        <v>33</v>
      </c>
      <c r="U10" s="4">
        <v>4528</v>
      </c>
      <c r="V10" s="4">
        <v>0</v>
      </c>
      <c r="W10" s="4">
        <v>0</v>
      </c>
      <c r="X10" s="4">
        <v>2309990</v>
      </c>
      <c r="Y10" s="4" t="s">
        <v>56</v>
      </c>
    </row>
    <row r="11" s="4" customFormat="1" spans="1:25">
      <c r="A11" s="4">
        <v>16865814773</v>
      </c>
      <c r="B11" s="4" t="s">
        <v>25</v>
      </c>
      <c r="C11" s="4" t="s">
        <v>26</v>
      </c>
      <c r="D11" s="4" t="s">
        <v>57</v>
      </c>
      <c r="E11" s="4" t="s">
        <v>58</v>
      </c>
      <c r="F11" s="5">
        <v>44541</v>
      </c>
      <c r="G11" s="5">
        <v>44542</v>
      </c>
      <c r="H11" s="4">
        <v>1</v>
      </c>
      <c r="I11" s="4">
        <v>1</v>
      </c>
      <c r="J11" s="4">
        <v>1</v>
      </c>
      <c r="K11" s="4" t="s">
        <v>29</v>
      </c>
      <c r="L11" s="4">
        <v>1905</v>
      </c>
      <c r="M11" s="4">
        <v>1905</v>
      </c>
      <c r="N11" s="4" t="s">
        <v>59</v>
      </c>
      <c r="O11" s="4" t="s">
        <v>31</v>
      </c>
      <c r="P11" s="4" t="s">
        <v>32</v>
      </c>
      <c r="Q11" s="4">
        <v>0</v>
      </c>
      <c r="R11" s="6">
        <v>44526</v>
      </c>
      <c r="S11" s="5">
        <v>44545</v>
      </c>
      <c r="T11" s="4" t="s">
        <v>33</v>
      </c>
      <c r="U11" s="4">
        <v>1905</v>
      </c>
      <c r="V11" s="4">
        <v>0</v>
      </c>
      <c r="W11" s="4">
        <v>0</v>
      </c>
      <c r="X11" s="4">
        <v>2313096</v>
      </c>
      <c r="Y11" s="4">
        <v>122071173</v>
      </c>
    </row>
    <row r="12" s="4" customFormat="1" spans="1:25">
      <c r="A12" s="4">
        <v>16871313119</v>
      </c>
      <c r="B12" s="4" t="s">
        <v>25</v>
      </c>
      <c r="C12" s="4" t="s">
        <v>26</v>
      </c>
      <c r="D12" s="4" t="s">
        <v>60</v>
      </c>
      <c r="E12" s="4" t="s">
        <v>61</v>
      </c>
      <c r="F12" s="5">
        <v>44541</v>
      </c>
      <c r="G12" s="5">
        <v>44542</v>
      </c>
      <c r="H12" s="4">
        <v>1</v>
      </c>
      <c r="I12" s="4">
        <v>1</v>
      </c>
      <c r="J12" s="4">
        <v>1</v>
      </c>
      <c r="K12" s="4" t="s">
        <v>29</v>
      </c>
      <c r="L12" s="4">
        <v>509</v>
      </c>
      <c r="M12" s="4">
        <v>509</v>
      </c>
      <c r="N12" s="4" t="s">
        <v>62</v>
      </c>
      <c r="O12" s="4" t="s">
        <v>31</v>
      </c>
      <c r="P12" s="4" t="s">
        <v>32</v>
      </c>
      <c r="Q12" s="4">
        <v>0</v>
      </c>
      <c r="R12" s="6">
        <v>44526</v>
      </c>
      <c r="S12" s="5">
        <v>44545</v>
      </c>
      <c r="T12" s="4" t="s">
        <v>33</v>
      </c>
      <c r="U12" s="4">
        <v>509</v>
      </c>
      <c r="V12" s="4">
        <v>0</v>
      </c>
      <c r="W12" s="4">
        <v>0</v>
      </c>
      <c r="X12" s="4">
        <v>2314229</v>
      </c>
      <c r="Y12" s="4" t="s">
        <v>63</v>
      </c>
    </row>
    <row r="13" s="4" customFormat="1" spans="1:25">
      <c r="A13" s="4">
        <v>16879286353</v>
      </c>
      <c r="B13" s="4" t="s">
        <v>25</v>
      </c>
      <c r="C13" s="4" t="s">
        <v>26</v>
      </c>
      <c r="D13" s="4" t="s">
        <v>64</v>
      </c>
      <c r="E13" s="4" t="s">
        <v>65</v>
      </c>
      <c r="F13" s="5">
        <v>44541</v>
      </c>
      <c r="G13" s="5">
        <v>44542</v>
      </c>
      <c r="H13" s="4">
        <v>1</v>
      </c>
      <c r="I13" s="4">
        <v>1</v>
      </c>
      <c r="J13" s="4">
        <v>1</v>
      </c>
      <c r="K13" s="4" t="s">
        <v>29</v>
      </c>
      <c r="L13" s="4">
        <v>425</v>
      </c>
      <c r="M13" s="4">
        <v>425</v>
      </c>
      <c r="N13" s="4" t="s">
        <v>66</v>
      </c>
      <c r="O13" s="4" t="s">
        <v>31</v>
      </c>
      <c r="P13" s="4" t="s">
        <v>32</v>
      </c>
      <c r="Q13" s="4">
        <v>0</v>
      </c>
      <c r="R13" s="6">
        <v>44527</v>
      </c>
      <c r="S13" s="5">
        <v>44545</v>
      </c>
      <c r="T13" s="4" t="s">
        <v>33</v>
      </c>
      <c r="U13" s="4">
        <v>425</v>
      </c>
      <c r="V13" s="4">
        <v>0</v>
      </c>
      <c r="W13" s="4">
        <v>0</v>
      </c>
      <c r="X13" s="4">
        <v>2316141</v>
      </c>
      <c r="Y13" s="4">
        <v>101103582</v>
      </c>
    </row>
    <row r="14" s="4" customFormat="1" spans="1:25">
      <c r="A14" s="4">
        <v>16886614774</v>
      </c>
      <c r="B14" s="4" t="s">
        <v>25</v>
      </c>
      <c r="C14" s="4" t="s">
        <v>26</v>
      </c>
      <c r="D14" s="4" t="s">
        <v>67</v>
      </c>
      <c r="E14" s="4" t="s">
        <v>68</v>
      </c>
      <c r="F14" s="5">
        <v>44541</v>
      </c>
      <c r="G14" s="5">
        <v>44542</v>
      </c>
      <c r="H14" s="4">
        <v>1</v>
      </c>
      <c r="I14" s="4">
        <v>1</v>
      </c>
      <c r="J14" s="4">
        <v>1</v>
      </c>
      <c r="K14" s="4" t="s">
        <v>29</v>
      </c>
      <c r="L14" s="4">
        <v>594</v>
      </c>
      <c r="M14" s="4">
        <v>594</v>
      </c>
      <c r="N14" s="4" t="s">
        <v>69</v>
      </c>
      <c r="O14" s="4" t="s">
        <v>31</v>
      </c>
      <c r="P14" s="4" t="s">
        <v>32</v>
      </c>
      <c r="Q14" s="4">
        <v>0</v>
      </c>
      <c r="R14" s="6">
        <v>44529</v>
      </c>
      <c r="S14" s="5">
        <v>44545</v>
      </c>
      <c r="T14" s="4" t="s">
        <v>33</v>
      </c>
      <c r="U14" s="4">
        <v>594</v>
      </c>
      <c r="V14" s="4">
        <v>0</v>
      </c>
      <c r="W14" s="4">
        <v>0</v>
      </c>
      <c r="X14" s="4"/>
      <c r="Y14" s="4">
        <v>92956846</v>
      </c>
    </row>
    <row r="15" s="4" customFormat="1" spans="1:25">
      <c r="A15" s="4">
        <v>16896081080</v>
      </c>
      <c r="B15" s="4" t="s">
        <v>25</v>
      </c>
      <c r="C15" s="4" t="s">
        <v>26</v>
      </c>
      <c r="D15" s="4" t="s">
        <v>70</v>
      </c>
      <c r="E15" s="4" t="s">
        <v>71</v>
      </c>
      <c r="F15" s="5">
        <v>44540</v>
      </c>
      <c r="G15" s="5">
        <v>44542</v>
      </c>
      <c r="H15" s="4">
        <v>1</v>
      </c>
      <c r="I15" s="4">
        <v>2</v>
      </c>
      <c r="J15" s="4">
        <v>2</v>
      </c>
      <c r="K15" s="4" t="s">
        <v>29</v>
      </c>
      <c r="L15" s="4">
        <v>1582</v>
      </c>
      <c r="M15" s="4">
        <v>1582</v>
      </c>
      <c r="N15" s="4" t="s">
        <v>72</v>
      </c>
      <c r="O15" s="4" t="s">
        <v>31</v>
      </c>
      <c r="P15" s="4" t="s">
        <v>32</v>
      </c>
      <c r="Q15" s="4">
        <v>0</v>
      </c>
      <c r="R15" s="6">
        <v>44530</v>
      </c>
      <c r="S15" s="5">
        <v>44545</v>
      </c>
      <c r="T15" s="4" t="s">
        <v>33</v>
      </c>
      <c r="U15" s="4">
        <v>1582</v>
      </c>
      <c r="V15" s="4">
        <v>0</v>
      </c>
      <c r="W15" s="4">
        <v>0</v>
      </c>
      <c r="X15" s="4">
        <v>2320434</v>
      </c>
      <c r="Y15" s="4">
        <v>94439616</v>
      </c>
    </row>
    <row r="16" s="4" customFormat="1" spans="1:25">
      <c r="A16" s="4">
        <v>16903291295</v>
      </c>
      <c r="B16" s="4" t="s">
        <v>25</v>
      </c>
      <c r="C16" s="4" t="s">
        <v>26</v>
      </c>
      <c r="D16" s="4" t="s">
        <v>73</v>
      </c>
      <c r="E16" s="4" t="s">
        <v>74</v>
      </c>
      <c r="F16" s="5">
        <v>44537</v>
      </c>
      <c r="G16" s="5">
        <v>44542</v>
      </c>
      <c r="H16" s="4">
        <v>1</v>
      </c>
      <c r="I16" s="4">
        <v>5</v>
      </c>
      <c r="J16" s="4">
        <v>5</v>
      </c>
      <c r="K16" s="4" t="s">
        <v>29</v>
      </c>
      <c r="L16" s="4">
        <v>6418</v>
      </c>
      <c r="M16" s="4">
        <v>6418</v>
      </c>
      <c r="N16" s="4" t="s">
        <v>75</v>
      </c>
      <c r="O16" s="4" t="s">
        <v>31</v>
      </c>
      <c r="P16" s="4" t="s">
        <v>32</v>
      </c>
      <c r="Q16" s="4">
        <v>0</v>
      </c>
      <c r="R16" s="6">
        <v>44532</v>
      </c>
      <c r="S16" s="5">
        <v>44545</v>
      </c>
      <c r="T16" s="4" t="s">
        <v>33</v>
      </c>
      <c r="U16" s="4">
        <v>6418</v>
      </c>
      <c r="V16" s="4">
        <v>0</v>
      </c>
      <c r="W16" s="4">
        <v>0</v>
      </c>
      <c r="X16" s="4"/>
      <c r="Y16" s="4">
        <v>95607447</v>
      </c>
    </row>
    <row r="17" s="4" customFormat="1" spans="1:25">
      <c r="A17" s="4">
        <v>16909856939</v>
      </c>
      <c r="B17" s="4" t="s">
        <v>25</v>
      </c>
      <c r="C17" s="4" t="s">
        <v>26</v>
      </c>
      <c r="D17" s="4" t="s">
        <v>76</v>
      </c>
      <c r="E17" s="4" t="s">
        <v>77</v>
      </c>
      <c r="F17" s="5">
        <v>44540</v>
      </c>
      <c r="G17" s="5">
        <v>44542</v>
      </c>
      <c r="H17" s="4">
        <v>1</v>
      </c>
      <c r="I17" s="4">
        <v>2</v>
      </c>
      <c r="J17" s="4">
        <v>2</v>
      </c>
      <c r="K17" s="4" t="s">
        <v>29</v>
      </c>
      <c r="L17" s="4">
        <v>2672</v>
      </c>
      <c r="M17" s="4">
        <v>2672</v>
      </c>
      <c r="N17" s="4" t="s">
        <v>78</v>
      </c>
      <c r="O17" s="4" t="s">
        <v>31</v>
      </c>
      <c r="P17" s="4" t="s">
        <v>32</v>
      </c>
      <c r="Q17" s="4">
        <v>0</v>
      </c>
      <c r="R17" s="6">
        <v>44532</v>
      </c>
      <c r="S17" s="5">
        <v>44545</v>
      </c>
      <c r="T17" s="4" t="s">
        <v>33</v>
      </c>
      <c r="U17" s="4">
        <v>2672</v>
      </c>
      <c r="V17" s="4">
        <v>0</v>
      </c>
      <c r="W17" s="4">
        <v>0</v>
      </c>
      <c r="X17" s="4">
        <v>2324664</v>
      </c>
      <c r="Y17" s="4">
        <v>96370589</v>
      </c>
    </row>
    <row r="18" s="4" customFormat="1" spans="1:25">
      <c r="A18" s="4">
        <v>16833205211</v>
      </c>
      <c r="B18" s="4" t="s">
        <v>25</v>
      </c>
      <c r="C18" s="4" t="s">
        <v>47</v>
      </c>
      <c r="D18" s="4" t="s">
        <v>48</v>
      </c>
      <c r="E18" s="4" t="s">
        <v>39</v>
      </c>
      <c r="F18" s="5">
        <v>44539</v>
      </c>
      <c r="G18" s="5">
        <v>44542</v>
      </c>
      <c r="H18" s="4">
        <v>1</v>
      </c>
      <c r="I18" s="4">
        <v>3</v>
      </c>
      <c r="J18" s="4">
        <v>3</v>
      </c>
      <c r="K18" s="4" t="s">
        <v>29</v>
      </c>
      <c r="L18" s="4">
        <v>-7184</v>
      </c>
      <c r="M18" s="4">
        <v>-7184</v>
      </c>
      <c r="N18" s="4" t="s">
        <v>49</v>
      </c>
      <c r="O18" s="4" t="s">
        <v>31</v>
      </c>
      <c r="P18" s="4" t="s">
        <v>32</v>
      </c>
      <c r="Q18" s="4">
        <v>0</v>
      </c>
      <c r="R18" s="6">
        <v>44521</v>
      </c>
      <c r="S18" s="5">
        <v>44545</v>
      </c>
      <c r="T18" s="4" t="s">
        <v>33</v>
      </c>
      <c r="U18" s="4">
        <v>-7184</v>
      </c>
      <c r="V18" s="4">
        <v>0</v>
      </c>
      <c r="W18" s="4">
        <v>0</v>
      </c>
      <c r="X18" s="4">
        <v>2305786</v>
      </c>
      <c r="Y18" s="4">
        <v>86878677</v>
      </c>
    </row>
    <row r="19" s="4" customFormat="1" spans="1:25">
      <c r="A19" s="4">
        <v>16833205211</v>
      </c>
      <c r="B19" s="4" t="s">
        <v>25</v>
      </c>
      <c r="C19" s="4" t="s">
        <v>79</v>
      </c>
      <c r="D19" s="4" t="s">
        <v>48</v>
      </c>
      <c r="E19" s="4" t="s">
        <v>39</v>
      </c>
      <c r="F19" s="5">
        <v>44539</v>
      </c>
      <c r="G19" s="5">
        <v>44542</v>
      </c>
      <c r="H19" s="4">
        <v>1</v>
      </c>
      <c r="I19" s="4">
        <v>3</v>
      </c>
      <c r="J19" s="4">
        <v>3</v>
      </c>
      <c r="K19" s="4" t="s">
        <v>29</v>
      </c>
      <c r="L19" s="4">
        <v>1760.08</v>
      </c>
      <c r="M19" s="4">
        <v>1760.08</v>
      </c>
      <c r="N19" s="4" t="s">
        <v>49</v>
      </c>
      <c r="O19" s="4" t="s">
        <v>31</v>
      </c>
      <c r="P19" s="4" t="s">
        <v>32</v>
      </c>
      <c r="Q19" s="4">
        <v>0</v>
      </c>
      <c r="R19" s="6">
        <v>44521</v>
      </c>
      <c r="S19" s="5">
        <v>44545</v>
      </c>
      <c r="T19" s="4" t="s">
        <v>33</v>
      </c>
      <c r="U19" s="4">
        <v>1760.08</v>
      </c>
      <c r="V19" s="4">
        <v>0</v>
      </c>
      <c r="W19" s="4">
        <v>0</v>
      </c>
      <c r="X19" s="4">
        <v>2305786</v>
      </c>
      <c r="Y19" s="4">
        <v>86878677</v>
      </c>
    </row>
    <row r="20" s="4" customFormat="1" spans="1:25">
      <c r="A20" s="4">
        <v>16922528416</v>
      </c>
      <c r="B20" s="4" t="s">
        <v>25</v>
      </c>
      <c r="C20" s="4" t="s">
        <v>26</v>
      </c>
      <c r="D20" s="4" t="s">
        <v>80</v>
      </c>
      <c r="E20" s="4" t="s">
        <v>81</v>
      </c>
      <c r="F20" s="5">
        <v>44541</v>
      </c>
      <c r="G20" s="5">
        <v>44542</v>
      </c>
      <c r="H20" s="4">
        <v>1</v>
      </c>
      <c r="I20" s="4">
        <v>1</v>
      </c>
      <c r="J20" s="4">
        <v>1</v>
      </c>
      <c r="K20" s="4" t="s">
        <v>29</v>
      </c>
      <c r="L20" s="4">
        <v>1652</v>
      </c>
      <c r="M20" s="4">
        <v>1652</v>
      </c>
      <c r="N20" s="4" t="s">
        <v>82</v>
      </c>
      <c r="O20" s="4" t="s">
        <v>31</v>
      </c>
      <c r="P20" s="4" t="s">
        <v>32</v>
      </c>
      <c r="Q20" s="4">
        <v>0</v>
      </c>
      <c r="R20" s="6">
        <v>44535</v>
      </c>
      <c r="S20" s="5">
        <v>44545</v>
      </c>
      <c r="T20" s="4" t="s">
        <v>33</v>
      </c>
      <c r="U20" s="4">
        <v>1652</v>
      </c>
      <c r="V20" s="4">
        <v>0</v>
      </c>
      <c r="W20" s="4">
        <v>0</v>
      </c>
      <c r="X20" s="4">
        <v>2327654</v>
      </c>
      <c r="Y20" s="4">
        <v>98031913</v>
      </c>
    </row>
    <row r="21" s="4" customFormat="1" spans="1:25">
      <c r="A21" s="4">
        <v>16924482217</v>
      </c>
      <c r="B21" s="4" t="s">
        <v>25</v>
      </c>
      <c r="C21" s="4" t="s">
        <v>26</v>
      </c>
      <c r="D21" s="4" t="s">
        <v>83</v>
      </c>
      <c r="E21" s="4" t="s">
        <v>84</v>
      </c>
      <c r="F21" s="5">
        <v>44540</v>
      </c>
      <c r="G21" s="5">
        <v>44542</v>
      </c>
      <c r="H21" s="4">
        <v>1</v>
      </c>
      <c r="I21" s="4">
        <v>2</v>
      </c>
      <c r="J21" s="4">
        <v>2</v>
      </c>
      <c r="K21" s="4" t="s">
        <v>29</v>
      </c>
      <c r="L21" s="4">
        <v>2830</v>
      </c>
      <c r="M21" s="4">
        <v>2830</v>
      </c>
      <c r="N21" s="4" t="s">
        <v>85</v>
      </c>
      <c r="O21" s="4" t="s">
        <v>31</v>
      </c>
      <c r="P21" s="4" t="s">
        <v>32</v>
      </c>
      <c r="Q21" s="4">
        <v>0</v>
      </c>
      <c r="R21" s="6">
        <v>44535</v>
      </c>
      <c r="S21" s="5">
        <v>44545</v>
      </c>
      <c r="T21" s="4" t="s">
        <v>33</v>
      </c>
      <c r="U21" s="4">
        <v>2830</v>
      </c>
      <c r="V21" s="4">
        <v>0</v>
      </c>
      <c r="W21" s="4">
        <v>0</v>
      </c>
      <c r="X21" s="4">
        <v>2327994</v>
      </c>
      <c r="Y21" s="4">
        <v>2112100654</v>
      </c>
    </row>
    <row r="22" s="4" customFormat="1" spans="1:25">
      <c r="A22" s="4">
        <v>16927562555</v>
      </c>
      <c r="B22" s="4" t="s">
        <v>25</v>
      </c>
      <c r="C22" s="4" t="s">
        <v>26</v>
      </c>
      <c r="D22" s="4" t="s">
        <v>86</v>
      </c>
      <c r="E22" s="4" t="s">
        <v>87</v>
      </c>
      <c r="F22" s="5">
        <v>44541</v>
      </c>
      <c r="G22" s="5">
        <v>44542</v>
      </c>
      <c r="H22" s="4">
        <v>2</v>
      </c>
      <c r="I22" s="4">
        <v>1</v>
      </c>
      <c r="J22" s="4">
        <v>2</v>
      </c>
      <c r="K22" s="4" t="s">
        <v>29</v>
      </c>
      <c r="L22" s="4">
        <v>1484</v>
      </c>
      <c r="M22" s="4">
        <v>1484</v>
      </c>
      <c r="N22" s="4" t="s">
        <v>88</v>
      </c>
      <c r="O22" s="4" t="s">
        <v>31</v>
      </c>
      <c r="P22" s="4" t="s">
        <v>32</v>
      </c>
      <c r="Q22" s="4">
        <v>0</v>
      </c>
      <c r="R22" s="6">
        <v>44536</v>
      </c>
      <c r="S22" s="5">
        <v>44545</v>
      </c>
      <c r="T22" s="4" t="s">
        <v>33</v>
      </c>
      <c r="U22" s="4">
        <v>1484</v>
      </c>
      <c r="V22" s="4">
        <v>0</v>
      </c>
      <c r="W22" s="4">
        <v>0</v>
      </c>
      <c r="X22" s="4"/>
      <c r="Y22" s="4" t="s">
        <v>89</v>
      </c>
    </row>
    <row r="23" s="4" customFormat="1" spans="1:25">
      <c r="A23" s="4">
        <v>16927650310</v>
      </c>
      <c r="B23" s="4" t="s">
        <v>25</v>
      </c>
      <c r="C23" s="4" t="s">
        <v>26</v>
      </c>
      <c r="D23" s="4" t="s">
        <v>90</v>
      </c>
      <c r="E23" s="4" t="s">
        <v>91</v>
      </c>
      <c r="F23" s="5">
        <v>44541</v>
      </c>
      <c r="G23" s="5">
        <v>44542</v>
      </c>
      <c r="H23" s="4">
        <v>1</v>
      </c>
      <c r="I23" s="4">
        <v>1</v>
      </c>
      <c r="J23" s="4">
        <v>1</v>
      </c>
      <c r="K23" s="4" t="s">
        <v>29</v>
      </c>
      <c r="L23" s="4">
        <v>984</v>
      </c>
      <c r="M23" s="4">
        <v>984</v>
      </c>
      <c r="N23" s="4" t="s">
        <v>92</v>
      </c>
      <c r="O23" s="4" t="s">
        <v>31</v>
      </c>
      <c r="P23" s="4" t="s">
        <v>32</v>
      </c>
      <c r="Q23" s="4">
        <v>0</v>
      </c>
      <c r="R23" s="6">
        <v>44536</v>
      </c>
      <c r="S23" s="5">
        <v>44545</v>
      </c>
      <c r="T23" s="4" t="s">
        <v>33</v>
      </c>
      <c r="U23" s="4">
        <v>984</v>
      </c>
      <c r="V23" s="4">
        <v>0</v>
      </c>
      <c r="W23" s="4">
        <v>0</v>
      </c>
      <c r="X23" s="4">
        <v>2328264</v>
      </c>
      <c r="Y23" s="4">
        <v>647151052</v>
      </c>
    </row>
    <row r="24" s="4" customFormat="1" spans="1:25">
      <c r="A24" s="4">
        <v>16928295632</v>
      </c>
      <c r="B24" s="4" t="s">
        <v>25</v>
      </c>
      <c r="C24" s="4" t="s">
        <v>26</v>
      </c>
      <c r="D24" s="4" t="s">
        <v>93</v>
      </c>
      <c r="E24" s="4" t="s">
        <v>94</v>
      </c>
      <c r="F24" s="5">
        <v>44541</v>
      </c>
      <c r="G24" s="5">
        <v>44542</v>
      </c>
      <c r="H24" s="4">
        <v>1</v>
      </c>
      <c r="I24" s="4">
        <v>1</v>
      </c>
      <c r="J24" s="4">
        <v>1</v>
      </c>
      <c r="K24" s="4" t="s">
        <v>29</v>
      </c>
      <c r="L24" s="4">
        <v>1057</v>
      </c>
      <c r="M24" s="4">
        <v>1057</v>
      </c>
      <c r="N24" s="4" t="s">
        <v>95</v>
      </c>
      <c r="O24" s="4" t="s">
        <v>31</v>
      </c>
      <c r="P24" s="4" t="s">
        <v>32</v>
      </c>
      <c r="Q24" s="4">
        <v>0</v>
      </c>
      <c r="R24" s="6">
        <v>44536</v>
      </c>
      <c r="S24" s="5">
        <v>44545</v>
      </c>
      <c r="T24" s="4" t="s">
        <v>33</v>
      </c>
      <c r="U24" s="4">
        <v>1057</v>
      </c>
      <c r="V24" s="4">
        <v>0</v>
      </c>
      <c r="W24" s="4">
        <v>0</v>
      </c>
      <c r="X24" s="4">
        <v>2328540</v>
      </c>
      <c r="Y24" s="4">
        <v>98825900</v>
      </c>
    </row>
    <row r="25" s="4" customFormat="1" spans="1:25">
      <c r="A25" s="4">
        <v>16936378815</v>
      </c>
      <c r="B25" s="4" t="s">
        <v>25</v>
      </c>
      <c r="C25" s="4" t="s">
        <v>26</v>
      </c>
      <c r="D25" s="4" t="s">
        <v>96</v>
      </c>
      <c r="E25" s="4" t="s">
        <v>97</v>
      </c>
      <c r="F25" s="5">
        <v>44541</v>
      </c>
      <c r="G25" s="5">
        <v>44542</v>
      </c>
      <c r="H25" s="4">
        <v>1</v>
      </c>
      <c r="I25" s="4">
        <v>1</v>
      </c>
      <c r="J25" s="4">
        <v>1</v>
      </c>
      <c r="K25" s="4" t="s">
        <v>29</v>
      </c>
      <c r="L25" s="4">
        <v>687</v>
      </c>
      <c r="M25" s="4">
        <v>687</v>
      </c>
      <c r="N25" s="4" t="s">
        <v>98</v>
      </c>
      <c r="O25" s="4" t="s">
        <v>31</v>
      </c>
      <c r="P25" s="4" t="s">
        <v>32</v>
      </c>
      <c r="Q25" s="4">
        <v>0</v>
      </c>
      <c r="R25" s="6">
        <v>44537</v>
      </c>
      <c r="S25" s="5">
        <v>44545</v>
      </c>
      <c r="T25" s="4" t="s">
        <v>33</v>
      </c>
      <c r="U25" s="4">
        <v>687</v>
      </c>
      <c r="V25" s="4">
        <v>0</v>
      </c>
      <c r="W25" s="4">
        <v>0</v>
      </c>
      <c r="X25" s="4">
        <v>2329967</v>
      </c>
      <c r="Y25" s="4">
        <v>99888881</v>
      </c>
    </row>
    <row r="26" s="4" customFormat="1" spans="1:24">
      <c r="A26" s="4">
        <v>16939595222</v>
      </c>
      <c r="B26" s="4" t="s">
        <v>25</v>
      </c>
      <c r="C26" s="4" t="s">
        <v>26</v>
      </c>
      <c r="D26" s="4" t="s">
        <v>99</v>
      </c>
      <c r="E26" s="4" t="s">
        <v>100</v>
      </c>
      <c r="F26" s="5">
        <v>44541</v>
      </c>
      <c r="G26" s="5">
        <v>44542</v>
      </c>
      <c r="H26" s="4">
        <v>2</v>
      </c>
      <c r="I26" s="4">
        <v>1</v>
      </c>
      <c r="J26" s="4">
        <v>2</v>
      </c>
      <c r="K26" s="4" t="s">
        <v>29</v>
      </c>
      <c r="L26" s="4">
        <v>1902</v>
      </c>
      <c r="M26" s="4">
        <v>1902</v>
      </c>
      <c r="N26" s="4" t="s">
        <v>101</v>
      </c>
      <c r="O26" s="4" t="s">
        <v>31</v>
      </c>
      <c r="P26" s="4" t="s">
        <v>32</v>
      </c>
      <c r="Q26" s="4">
        <v>0</v>
      </c>
      <c r="R26" s="6">
        <v>44537</v>
      </c>
      <c r="S26" s="5">
        <v>44545</v>
      </c>
      <c r="T26" s="4" t="s">
        <v>33</v>
      </c>
      <c r="U26" s="4">
        <v>1902</v>
      </c>
      <c r="V26" s="4">
        <v>0</v>
      </c>
      <c r="W26" s="4">
        <v>0</v>
      </c>
      <c r="X26" s="4">
        <v>2330209</v>
      </c>
    </row>
    <row r="27" s="4" customFormat="1" spans="1:25">
      <c r="A27" s="4">
        <v>16941210354</v>
      </c>
      <c r="B27" s="4" t="s">
        <v>25</v>
      </c>
      <c r="C27" s="4" t="s">
        <v>26</v>
      </c>
      <c r="D27" s="4" t="s">
        <v>102</v>
      </c>
      <c r="E27" s="4" t="s">
        <v>103</v>
      </c>
      <c r="F27" s="5">
        <v>44539</v>
      </c>
      <c r="G27" s="5">
        <v>44542</v>
      </c>
      <c r="H27" s="4">
        <v>1</v>
      </c>
      <c r="I27" s="4">
        <v>3</v>
      </c>
      <c r="J27" s="4">
        <v>3</v>
      </c>
      <c r="K27" s="4" t="s">
        <v>29</v>
      </c>
      <c r="L27" s="4">
        <v>1973</v>
      </c>
      <c r="M27" s="4">
        <v>1973</v>
      </c>
      <c r="N27" s="4" t="s">
        <v>104</v>
      </c>
      <c r="O27" s="4" t="s">
        <v>31</v>
      </c>
      <c r="P27" s="4" t="s">
        <v>32</v>
      </c>
      <c r="Q27" s="4">
        <v>0</v>
      </c>
      <c r="R27" s="6">
        <v>44538</v>
      </c>
      <c r="S27" s="5">
        <v>44545</v>
      </c>
      <c r="T27" s="4" t="s">
        <v>33</v>
      </c>
      <c r="U27" s="4">
        <v>1973</v>
      </c>
      <c r="V27" s="4">
        <v>0</v>
      </c>
      <c r="W27" s="4">
        <v>0</v>
      </c>
      <c r="X27" s="4">
        <v>2330953</v>
      </c>
      <c r="Y27" s="4">
        <v>70622666</v>
      </c>
    </row>
    <row r="28" s="4" customFormat="1" spans="1:25">
      <c r="A28" s="4">
        <v>16945202236</v>
      </c>
      <c r="B28" s="4" t="s">
        <v>25</v>
      </c>
      <c r="C28" s="4" t="s">
        <v>26</v>
      </c>
      <c r="D28" s="4" t="s">
        <v>105</v>
      </c>
      <c r="E28" s="4" t="s">
        <v>106</v>
      </c>
      <c r="F28" s="5">
        <v>44541</v>
      </c>
      <c r="G28" s="5">
        <v>44542</v>
      </c>
      <c r="H28" s="4">
        <v>1</v>
      </c>
      <c r="I28" s="4">
        <v>1</v>
      </c>
      <c r="J28" s="4">
        <v>1</v>
      </c>
      <c r="K28" s="4" t="s">
        <v>29</v>
      </c>
      <c r="L28" s="4">
        <v>1528</v>
      </c>
      <c r="M28" s="4">
        <v>1528</v>
      </c>
      <c r="N28" s="4" t="s">
        <v>107</v>
      </c>
      <c r="O28" s="4" t="s">
        <v>31</v>
      </c>
      <c r="P28" s="4" t="s">
        <v>32</v>
      </c>
      <c r="Q28" s="4">
        <v>0</v>
      </c>
      <c r="R28" s="6">
        <v>44538</v>
      </c>
      <c r="S28" s="5">
        <v>44545</v>
      </c>
      <c r="T28" s="4" t="s">
        <v>33</v>
      </c>
      <c r="U28" s="4">
        <v>1528</v>
      </c>
      <c r="V28" s="4">
        <v>0</v>
      </c>
      <c r="W28" s="4">
        <v>0</v>
      </c>
      <c r="X28" s="4">
        <v>2331904</v>
      </c>
      <c r="Y28" s="4">
        <v>70786249</v>
      </c>
    </row>
    <row r="29" s="4" customFormat="1" spans="1:25">
      <c r="A29" s="4">
        <v>16946607901</v>
      </c>
      <c r="B29" s="4" t="s">
        <v>25</v>
      </c>
      <c r="C29" s="4" t="s">
        <v>26</v>
      </c>
      <c r="D29" s="4" t="s">
        <v>108</v>
      </c>
      <c r="E29" s="4" t="s">
        <v>109</v>
      </c>
      <c r="F29" s="5">
        <v>44541</v>
      </c>
      <c r="G29" s="5">
        <v>44542</v>
      </c>
      <c r="H29" s="4">
        <v>1</v>
      </c>
      <c r="I29" s="4">
        <v>1</v>
      </c>
      <c r="J29" s="4">
        <v>1</v>
      </c>
      <c r="K29" s="4" t="s">
        <v>29</v>
      </c>
      <c r="L29" s="4">
        <v>1083</v>
      </c>
      <c r="M29" s="4">
        <v>1083</v>
      </c>
      <c r="N29" s="4" t="s">
        <v>110</v>
      </c>
      <c r="O29" s="4" t="s">
        <v>31</v>
      </c>
      <c r="P29" s="4" t="s">
        <v>32</v>
      </c>
      <c r="Q29" s="4">
        <v>0</v>
      </c>
      <c r="R29" s="6">
        <v>44539</v>
      </c>
      <c r="S29" s="5">
        <v>44545</v>
      </c>
      <c r="T29" s="4" t="s">
        <v>33</v>
      </c>
      <c r="U29" s="4">
        <v>1083</v>
      </c>
      <c r="V29" s="4">
        <v>0</v>
      </c>
      <c r="W29" s="4">
        <v>0</v>
      </c>
      <c r="X29" s="4"/>
      <c r="Y29" s="4">
        <v>71018773</v>
      </c>
    </row>
    <row r="30" s="4" customFormat="1" spans="1:24">
      <c r="A30" s="4">
        <v>16947217221</v>
      </c>
      <c r="B30" s="4" t="s">
        <v>25</v>
      </c>
      <c r="C30" s="4" t="s">
        <v>26</v>
      </c>
      <c r="D30" s="4" t="s">
        <v>111</v>
      </c>
      <c r="E30" s="4" t="s">
        <v>112</v>
      </c>
      <c r="F30" s="5">
        <v>44541</v>
      </c>
      <c r="G30" s="5">
        <v>44542</v>
      </c>
      <c r="H30" s="4">
        <v>1</v>
      </c>
      <c r="I30" s="4">
        <v>1</v>
      </c>
      <c r="J30" s="4">
        <v>1</v>
      </c>
      <c r="K30" s="4" t="s">
        <v>29</v>
      </c>
      <c r="L30" s="4">
        <v>647</v>
      </c>
      <c r="M30" s="4">
        <v>647</v>
      </c>
      <c r="N30" s="4" t="s">
        <v>113</v>
      </c>
      <c r="O30" s="4" t="s">
        <v>31</v>
      </c>
      <c r="P30" s="4" t="s">
        <v>32</v>
      </c>
      <c r="Q30" s="4">
        <v>0</v>
      </c>
      <c r="R30" s="6">
        <v>44539</v>
      </c>
      <c r="S30" s="5">
        <v>44545</v>
      </c>
      <c r="T30" s="4" t="s">
        <v>33</v>
      </c>
      <c r="U30" s="4">
        <v>647</v>
      </c>
      <c r="V30" s="4">
        <v>0</v>
      </c>
      <c r="W30" s="4">
        <v>0</v>
      </c>
      <c r="X30" s="4">
        <v>2332512</v>
      </c>
    </row>
    <row r="31" s="4" customFormat="1" spans="1:25">
      <c r="A31" s="4">
        <v>16948388049</v>
      </c>
      <c r="B31" s="4" t="s">
        <v>25</v>
      </c>
      <c r="C31" s="4" t="s">
        <v>26</v>
      </c>
      <c r="D31" s="4" t="s">
        <v>114</v>
      </c>
      <c r="E31" s="4" t="s">
        <v>115</v>
      </c>
      <c r="F31" s="5">
        <v>44539</v>
      </c>
      <c r="G31" s="5">
        <v>44542</v>
      </c>
      <c r="H31" s="4">
        <v>1</v>
      </c>
      <c r="I31" s="4">
        <v>3</v>
      </c>
      <c r="J31" s="4">
        <v>3</v>
      </c>
      <c r="K31" s="4" t="s">
        <v>29</v>
      </c>
      <c r="L31" s="4">
        <v>2744</v>
      </c>
      <c r="M31" s="4">
        <v>2744</v>
      </c>
      <c r="N31" s="4" t="s">
        <v>116</v>
      </c>
      <c r="O31" s="4" t="s">
        <v>31</v>
      </c>
      <c r="P31" s="4" t="s">
        <v>32</v>
      </c>
      <c r="Q31" s="4">
        <v>0</v>
      </c>
      <c r="R31" s="6">
        <v>44539</v>
      </c>
      <c r="S31" s="5">
        <v>44545</v>
      </c>
      <c r="T31" s="4" t="s">
        <v>33</v>
      </c>
      <c r="U31" s="4">
        <v>2744</v>
      </c>
      <c r="V31" s="4">
        <v>0</v>
      </c>
      <c r="W31" s="4">
        <v>0</v>
      </c>
      <c r="X31" s="4">
        <v>2332967</v>
      </c>
      <c r="Y31" s="4">
        <v>58241385</v>
      </c>
    </row>
    <row r="32" s="4" customFormat="1" spans="1:23">
      <c r="A32" s="4">
        <v>16949151277</v>
      </c>
      <c r="B32" s="4" t="s">
        <v>25</v>
      </c>
      <c r="C32" s="4" t="s">
        <v>26</v>
      </c>
      <c r="D32" s="4" t="s">
        <v>117</v>
      </c>
      <c r="E32" s="4" t="s">
        <v>118</v>
      </c>
      <c r="F32" s="5">
        <v>44541</v>
      </c>
      <c r="G32" s="5">
        <v>44542</v>
      </c>
      <c r="H32" s="4">
        <v>1</v>
      </c>
      <c r="I32" s="4">
        <v>1</v>
      </c>
      <c r="J32" s="4">
        <v>1</v>
      </c>
      <c r="K32" s="4" t="s">
        <v>29</v>
      </c>
      <c r="L32" s="4">
        <v>7436</v>
      </c>
      <c r="M32" s="4">
        <v>7436</v>
      </c>
      <c r="N32" s="4" t="s">
        <v>119</v>
      </c>
      <c r="O32" s="4" t="s">
        <v>31</v>
      </c>
      <c r="P32" s="4" t="s">
        <v>32</v>
      </c>
      <c r="Q32" s="4">
        <v>0</v>
      </c>
      <c r="R32" s="6">
        <v>44539</v>
      </c>
      <c r="S32" s="5">
        <v>44545</v>
      </c>
      <c r="T32" s="4" t="s">
        <v>33</v>
      </c>
      <c r="U32" s="4">
        <v>7436</v>
      </c>
      <c r="V32" s="4">
        <v>0</v>
      </c>
      <c r="W32" s="4">
        <v>0</v>
      </c>
    </row>
    <row r="33" s="4" customFormat="1" spans="1:25">
      <c r="A33" s="4">
        <v>16954357466</v>
      </c>
      <c r="B33" s="4" t="s">
        <v>25</v>
      </c>
      <c r="C33" s="4" t="s">
        <v>26</v>
      </c>
      <c r="D33" s="4" t="s">
        <v>120</v>
      </c>
      <c r="E33" s="4" t="s">
        <v>121</v>
      </c>
      <c r="F33" s="5">
        <v>44541</v>
      </c>
      <c r="G33" s="5">
        <v>44542</v>
      </c>
      <c r="H33" s="4">
        <v>1</v>
      </c>
      <c r="I33" s="4">
        <v>1</v>
      </c>
      <c r="J33" s="4">
        <v>1</v>
      </c>
      <c r="K33" s="4" t="s">
        <v>29</v>
      </c>
      <c r="L33" s="4">
        <v>818</v>
      </c>
      <c r="M33" s="4">
        <v>818</v>
      </c>
      <c r="N33" s="4" t="s">
        <v>122</v>
      </c>
      <c r="O33" s="4" t="s">
        <v>31</v>
      </c>
      <c r="P33" s="4" t="s">
        <v>32</v>
      </c>
      <c r="Q33" s="4">
        <v>0</v>
      </c>
      <c r="R33" s="6">
        <v>44540</v>
      </c>
      <c r="S33" s="5">
        <v>44545</v>
      </c>
      <c r="T33" s="4" t="s">
        <v>33</v>
      </c>
      <c r="U33" s="4">
        <v>818</v>
      </c>
      <c r="V33" s="4">
        <v>0</v>
      </c>
      <c r="W33" s="4">
        <v>0</v>
      </c>
      <c r="X33" s="4"/>
      <c r="Y33" s="4">
        <v>71883744</v>
      </c>
    </row>
    <row r="34" s="4" customFormat="1" spans="1:25">
      <c r="A34" s="4">
        <v>16954367143</v>
      </c>
      <c r="B34" s="4" t="s">
        <v>25</v>
      </c>
      <c r="C34" s="4" t="s">
        <v>26</v>
      </c>
      <c r="D34" s="4" t="s">
        <v>123</v>
      </c>
      <c r="E34" s="4" t="s">
        <v>124</v>
      </c>
      <c r="F34" s="5">
        <v>44540</v>
      </c>
      <c r="G34" s="5">
        <v>44542</v>
      </c>
      <c r="H34" s="4">
        <v>1</v>
      </c>
      <c r="I34" s="4">
        <v>2</v>
      </c>
      <c r="J34" s="4">
        <v>2</v>
      </c>
      <c r="K34" s="4" t="s">
        <v>29</v>
      </c>
      <c r="L34" s="4">
        <v>2082</v>
      </c>
      <c r="M34" s="4">
        <v>2082</v>
      </c>
      <c r="N34" s="4" t="s">
        <v>125</v>
      </c>
      <c r="O34" s="4" t="s">
        <v>31</v>
      </c>
      <c r="P34" s="4" t="s">
        <v>32</v>
      </c>
      <c r="Q34" s="4">
        <v>0</v>
      </c>
      <c r="R34" s="6">
        <v>44540</v>
      </c>
      <c r="S34" s="5">
        <v>44545</v>
      </c>
      <c r="T34" s="4" t="s">
        <v>33</v>
      </c>
      <c r="U34" s="4">
        <v>2082</v>
      </c>
      <c r="V34" s="4">
        <v>0</v>
      </c>
      <c r="W34" s="4">
        <v>0</v>
      </c>
      <c r="X34" s="4">
        <v>2334170</v>
      </c>
      <c r="Y34" s="4">
        <v>71890881</v>
      </c>
    </row>
    <row r="35" s="4" customFormat="1" spans="1:25">
      <c r="A35" s="4">
        <v>16954524669</v>
      </c>
      <c r="B35" s="4" t="s">
        <v>25</v>
      </c>
      <c r="C35" s="4" t="s">
        <v>26</v>
      </c>
      <c r="D35" s="4" t="s">
        <v>126</v>
      </c>
      <c r="E35" s="4" t="s">
        <v>127</v>
      </c>
      <c r="F35" s="5">
        <v>44541</v>
      </c>
      <c r="G35" s="5">
        <v>44542</v>
      </c>
      <c r="H35" s="4">
        <v>1</v>
      </c>
      <c r="I35" s="4">
        <v>1</v>
      </c>
      <c r="J35" s="4">
        <v>1</v>
      </c>
      <c r="K35" s="4" t="s">
        <v>29</v>
      </c>
      <c r="L35" s="4">
        <v>665</v>
      </c>
      <c r="M35" s="4">
        <v>665</v>
      </c>
      <c r="N35" s="4" t="s">
        <v>128</v>
      </c>
      <c r="O35" s="4" t="s">
        <v>31</v>
      </c>
      <c r="P35" s="4" t="s">
        <v>32</v>
      </c>
      <c r="Q35" s="4">
        <v>0</v>
      </c>
      <c r="R35" s="6">
        <v>44540</v>
      </c>
      <c r="S35" s="5">
        <v>44545</v>
      </c>
      <c r="T35" s="4" t="s">
        <v>33</v>
      </c>
      <c r="U35" s="4">
        <v>665</v>
      </c>
      <c r="V35" s="4">
        <v>0</v>
      </c>
      <c r="W35" s="4">
        <v>0</v>
      </c>
      <c r="X35" s="4">
        <v>2334253</v>
      </c>
      <c r="Y35" s="4" t="s">
        <v>129</v>
      </c>
    </row>
    <row r="36" s="4" customFormat="1" spans="1:25">
      <c r="A36" s="4">
        <v>16954678513</v>
      </c>
      <c r="B36" s="4" t="s">
        <v>25</v>
      </c>
      <c r="C36" s="4" t="s">
        <v>26</v>
      </c>
      <c r="D36" s="4" t="s">
        <v>108</v>
      </c>
      <c r="E36" s="4" t="s">
        <v>109</v>
      </c>
      <c r="F36" s="5">
        <v>44541</v>
      </c>
      <c r="G36" s="5">
        <v>44542</v>
      </c>
      <c r="H36" s="4">
        <v>1</v>
      </c>
      <c r="I36" s="4">
        <v>1</v>
      </c>
      <c r="J36" s="4">
        <v>1</v>
      </c>
      <c r="K36" s="4" t="s">
        <v>29</v>
      </c>
      <c r="L36" s="4">
        <v>921</v>
      </c>
      <c r="M36" s="4">
        <v>921</v>
      </c>
      <c r="N36" s="4" t="s">
        <v>130</v>
      </c>
      <c r="O36" s="4" t="s">
        <v>31</v>
      </c>
      <c r="P36" s="4" t="s">
        <v>32</v>
      </c>
      <c r="Q36" s="4">
        <v>0</v>
      </c>
      <c r="R36" s="6">
        <v>44540</v>
      </c>
      <c r="S36" s="5">
        <v>44545</v>
      </c>
      <c r="T36" s="4" t="s">
        <v>33</v>
      </c>
      <c r="U36" s="4">
        <v>921</v>
      </c>
      <c r="V36" s="4">
        <v>0</v>
      </c>
      <c r="W36" s="4">
        <v>0</v>
      </c>
      <c r="X36" s="4">
        <v>2334322</v>
      </c>
      <c r="Y36" s="4">
        <v>72098529</v>
      </c>
    </row>
    <row r="37" s="4" customFormat="1" spans="1:24">
      <c r="A37" s="4">
        <v>16954701886</v>
      </c>
      <c r="B37" s="4" t="s">
        <v>25</v>
      </c>
      <c r="C37" s="4" t="s">
        <v>26</v>
      </c>
      <c r="D37" s="4" t="s">
        <v>131</v>
      </c>
      <c r="E37" s="4" t="s">
        <v>132</v>
      </c>
      <c r="F37" s="5">
        <v>44541</v>
      </c>
      <c r="G37" s="5">
        <v>44542</v>
      </c>
      <c r="H37" s="4">
        <v>1</v>
      </c>
      <c r="I37" s="4">
        <v>1</v>
      </c>
      <c r="J37" s="4">
        <v>1</v>
      </c>
      <c r="K37" s="4" t="s">
        <v>29</v>
      </c>
      <c r="L37" s="4">
        <v>402</v>
      </c>
      <c r="M37" s="4">
        <v>402</v>
      </c>
      <c r="N37" s="4" t="s">
        <v>133</v>
      </c>
      <c r="O37" s="4" t="s">
        <v>31</v>
      </c>
      <c r="P37" s="4" t="s">
        <v>32</v>
      </c>
      <c r="Q37" s="4">
        <v>0</v>
      </c>
      <c r="R37" s="6">
        <v>44540</v>
      </c>
      <c r="S37" s="5">
        <v>44545</v>
      </c>
      <c r="T37" s="4" t="s">
        <v>33</v>
      </c>
      <c r="U37" s="4">
        <v>402</v>
      </c>
      <c r="V37" s="4">
        <v>0</v>
      </c>
      <c r="W37" s="4">
        <v>0</v>
      </c>
      <c r="X37" s="4">
        <v>2334327</v>
      </c>
    </row>
    <row r="38" s="4" customFormat="1" spans="1:25">
      <c r="A38" s="4">
        <v>16958792095</v>
      </c>
      <c r="B38" s="4" t="s">
        <v>25</v>
      </c>
      <c r="C38" s="4" t="s">
        <v>26</v>
      </c>
      <c r="D38" s="4" t="s">
        <v>134</v>
      </c>
      <c r="E38" s="4" t="s">
        <v>135</v>
      </c>
      <c r="F38" s="5">
        <v>44540</v>
      </c>
      <c r="G38" s="5">
        <v>44542</v>
      </c>
      <c r="H38" s="4">
        <v>1</v>
      </c>
      <c r="I38" s="4">
        <v>2</v>
      </c>
      <c r="J38" s="4">
        <v>2</v>
      </c>
      <c r="K38" s="4" t="s">
        <v>29</v>
      </c>
      <c r="L38" s="4">
        <v>3636</v>
      </c>
      <c r="M38" s="4">
        <v>3636</v>
      </c>
      <c r="N38" s="4" t="s">
        <v>136</v>
      </c>
      <c r="O38" s="4" t="s">
        <v>31</v>
      </c>
      <c r="P38" s="4" t="s">
        <v>32</v>
      </c>
      <c r="Q38" s="4">
        <v>0</v>
      </c>
      <c r="R38" s="6">
        <v>44540</v>
      </c>
      <c r="S38" s="5">
        <v>44545</v>
      </c>
      <c r="T38" s="4" t="s">
        <v>33</v>
      </c>
      <c r="U38" s="4">
        <v>3636</v>
      </c>
      <c r="V38" s="4">
        <v>0</v>
      </c>
      <c r="W38" s="4">
        <v>0</v>
      </c>
      <c r="X38" s="4">
        <v>2334827</v>
      </c>
      <c r="Y38" s="4">
        <v>48253692</v>
      </c>
    </row>
    <row r="39" s="4" customFormat="1" spans="1:25">
      <c r="A39" s="4">
        <v>16960274648</v>
      </c>
      <c r="B39" s="4" t="s">
        <v>25</v>
      </c>
      <c r="C39" s="4" t="s">
        <v>26</v>
      </c>
      <c r="D39" s="4" t="s">
        <v>137</v>
      </c>
      <c r="E39" s="4" t="s">
        <v>138</v>
      </c>
      <c r="F39" s="5">
        <v>44541</v>
      </c>
      <c r="G39" s="5">
        <v>44542</v>
      </c>
      <c r="H39" s="4">
        <v>1</v>
      </c>
      <c r="I39" s="4">
        <v>1</v>
      </c>
      <c r="J39" s="4">
        <v>1</v>
      </c>
      <c r="K39" s="4" t="s">
        <v>29</v>
      </c>
      <c r="L39" s="4">
        <v>368</v>
      </c>
      <c r="M39" s="4">
        <v>368</v>
      </c>
      <c r="N39" s="4" t="s">
        <v>139</v>
      </c>
      <c r="O39" s="4" t="s">
        <v>31</v>
      </c>
      <c r="P39" s="4" t="s">
        <v>32</v>
      </c>
      <c r="Q39" s="4">
        <v>0</v>
      </c>
      <c r="R39" s="6">
        <v>44540</v>
      </c>
      <c r="S39" s="5">
        <v>44545</v>
      </c>
      <c r="T39" s="4" t="s">
        <v>33</v>
      </c>
      <c r="U39" s="4">
        <v>368</v>
      </c>
      <c r="V39" s="4">
        <v>0</v>
      </c>
      <c r="W39" s="4">
        <v>0</v>
      </c>
      <c r="X39" s="4">
        <v>2335227</v>
      </c>
      <c r="Y39" s="4">
        <v>72468307</v>
      </c>
    </row>
    <row r="40" s="4" customFormat="1" spans="1:25">
      <c r="A40" s="4">
        <v>16961047113</v>
      </c>
      <c r="B40" s="4" t="s">
        <v>25</v>
      </c>
      <c r="C40" s="4" t="s">
        <v>26</v>
      </c>
      <c r="D40" s="4" t="s">
        <v>140</v>
      </c>
      <c r="E40" s="4" t="s">
        <v>141</v>
      </c>
      <c r="F40" s="5">
        <v>44541</v>
      </c>
      <c r="G40" s="5">
        <v>44542</v>
      </c>
      <c r="H40" s="4">
        <v>1</v>
      </c>
      <c r="I40" s="4">
        <v>1</v>
      </c>
      <c r="J40" s="4">
        <v>1</v>
      </c>
      <c r="K40" s="4" t="s">
        <v>29</v>
      </c>
      <c r="L40" s="4">
        <v>1509</v>
      </c>
      <c r="M40" s="4">
        <v>1509</v>
      </c>
      <c r="N40" s="4" t="s">
        <v>142</v>
      </c>
      <c r="O40" s="4" t="s">
        <v>31</v>
      </c>
      <c r="P40" s="4" t="s">
        <v>32</v>
      </c>
      <c r="Q40" s="4">
        <v>0</v>
      </c>
      <c r="R40" s="6">
        <v>44541</v>
      </c>
      <c r="S40" s="5">
        <v>44545</v>
      </c>
      <c r="T40" s="4" t="s">
        <v>33</v>
      </c>
      <c r="U40" s="4">
        <v>1509</v>
      </c>
      <c r="V40" s="4">
        <v>0</v>
      </c>
      <c r="W40" s="4">
        <v>0</v>
      </c>
      <c r="X40" s="4">
        <v>2335454</v>
      </c>
      <c r="Y40" s="4">
        <v>72721201</v>
      </c>
    </row>
    <row r="41" s="4" customFormat="1" spans="1:24">
      <c r="A41" s="4">
        <v>16961066067</v>
      </c>
      <c r="B41" s="4" t="s">
        <v>25</v>
      </c>
      <c r="C41" s="4" t="s">
        <v>26</v>
      </c>
      <c r="D41" s="4" t="s">
        <v>143</v>
      </c>
      <c r="E41" s="4" t="s">
        <v>135</v>
      </c>
      <c r="F41" s="5">
        <v>44541</v>
      </c>
      <c r="G41" s="5">
        <v>44542</v>
      </c>
      <c r="H41" s="4">
        <v>1</v>
      </c>
      <c r="I41" s="4">
        <v>1</v>
      </c>
      <c r="J41" s="4">
        <v>1</v>
      </c>
      <c r="K41" s="4" t="s">
        <v>29</v>
      </c>
      <c r="L41" s="4">
        <v>669</v>
      </c>
      <c r="M41" s="4">
        <v>669</v>
      </c>
      <c r="N41" s="4" t="s">
        <v>144</v>
      </c>
      <c r="O41" s="4" t="s">
        <v>31</v>
      </c>
      <c r="P41" s="4" t="s">
        <v>32</v>
      </c>
      <c r="Q41" s="4">
        <v>0</v>
      </c>
      <c r="R41" s="6">
        <v>44541</v>
      </c>
      <c r="S41" s="5">
        <v>44545</v>
      </c>
      <c r="T41" s="4" t="s">
        <v>33</v>
      </c>
      <c r="U41" s="4">
        <v>669</v>
      </c>
      <c r="V41" s="4">
        <v>0</v>
      </c>
      <c r="W41" s="4">
        <v>0</v>
      </c>
      <c r="X41" s="4">
        <v>2335464</v>
      </c>
    </row>
    <row r="42" s="4" customFormat="1" spans="1:25">
      <c r="A42" s="4">
        <v>16961087696</v>
      </c>
      <c r="B42" s="4" t="s">
        <v>25</v>
      </c>
      <c r="C42" s="4" t="s">
        <v>26</v>
      </c>
      <c r="D42" s="4" t="s">
        <v>145</v>
      </c>
      <c r="E42" s="4" t="s">
        <v>146</v>
      </c>
      <c r="F42" s="5">
        <v>44541</v>
      </c>
      <c r="G42" s="5">
        <v>44542</v>
      </c>
      <c r="H42" s="4">
        <v>1</v>
      </c>
      <c r="I42" s="4">
        <v>1</v>
      </c>
      <c r="J42" s="4">
        <v>1</v>
      </c>
      <c r="K42" s="4" t="s">
        <v>29</v>
      </c>
      <c r="L42" s="4">
        <v>1166</v>
      </c>
      <c r="M42" s="4">
        <v>1166</v>
      </c>
      <c r="N42" s="4" t="s">
        <v>147</v>
      </c>
      <c r="O42" s="4" t="s">
        <v>31</v>
      </c>
      <c r="P42" s="4" t="s">
        <v>32</v>
      </c>
      <c r="Q42" s="4">
        <v>0</v>
      </c>
      <c r="R42" s="6">
        <v>44541</v>
      </c>
      <c r="S42" s="5">
        <v>44545</v>
      </c>
      <c r="T42" s="4" t="s">
        <v>33</v>
      </c>
      <c r="U42" s="4">
        <v>1166</v>
      </c>
      <c r="V42" s="4">
        <v>0</v>
      </c>
      <c r="W42" s="4">
        <v>0</v>
      </c>
      <c r="X42" s="4">
        <v>2335481</v>
      </c>
      <c r="Y42" s="4">
        <v>72834829</v>
      </c>
    </row>
    <row r="43" s="4" customFormat="1" spans="1:25">
      <c r="A43" s="4">
        <v>16963541639</v>
      </c>
      <c r="B43" s="4" t="s">
        <v>25</v>
      </c>
      <c r="C43" s="4" t="s">
        <v>26</v>
      </c>
      <c r="D43" s="4" t="s">
        <v>148</v>
      </c>
      <c r="E43" s="4" t="s">
        <v>149</v>
      </c>
      <c r="F43" s="5">
        <v>44541</v>
      </c>
      <c r="G43" s="5">
        <v>44542</v>
      </c>
      <c r="H43" s="4">
        <v>1</v>
      </c>
      <c r="I43" s="4">
        <v>1</v>
      </c>
      <c r="J43" s="4">
        <v>1</v>
      </c>
      <c r="K43" s="4" t="s">
        <v>29</v>
      </c>
      <c r="L43" s="4">
        <v>683</v>
      </c>
      <c r="M43" s="4">
        <v>683</v>
      </c>
      <c r="N43" s="4" t="s">
        <v>150</v>
      </c>
      <c r="O43" s="4" t="s">
        <v>31</v>
      </c>
      <c r="P43" s="4" t="s">
        <v>32</v>
      </c>
      <c r="Q43" s="4">
        <v>0</v>
      </c>
      <c r="R43" s="6">
        <v>44541</v>
      </c>
      <c r="S43" s="5">
        <v>44545</v>
      </c>
      <c r="T43" s="4" t="s">
        <v>33</v>
      </c>
      <c r="U43" s="4">
        <v>683</v>
      </c>
      <c r="V43" s="4">
        <v>0</v>
      </c>
      <c r="W43" s="4">
        <v>0</v>
      </c>
      <c r="X43" s="4"/>
      <c r="Y43" s="4">
        <v>72981249</v>
      </c>
    </row>
    <row r="44" s="4" customFormat="1" spans="1:25">
      <c r="A44" s="4">
        <v>16964733802</v>
      </c>
      <c r="B44" s="4" t="s">
        <v>25</v>
      </c>
      <c r="C44" s="4" t="s">
        <v>26</v>
      </c>
      <c r="D44" s="4" t="s">
        <v>151</v>
      </c>
      <c r="E44" s="4" t="s">
        <v>152</v>
      </c>
      <c r="F44" s="5">
        <v>44541</v>
      </c>
      <c r="G44" s="5">
        <v>44542</v>
      </c>
      <c r="H44" s="4">
        <v>1</v>
      </c>
      <c r="I44" s="4">
        <v>1</v>
      </c>
      <c r="J44" s="4">
        <v>1</v>
      </c>
      <c r="K44" s="4" t="s">
        <v>29</v>
      </c>
      <c r="L44" s="4">
        <v>592</v>
      </c>
      <c r="M44" s="4">
        <v>592</v>
      </c>
      <c r="N44" s="4" t="s">
        <v>153</v>
      </c>
      <c r="O44" s="4" t="s">
        <v>31</v>
      </c>
      <c r="P44" s="4" t="s">
        <v>32</v>
      </c>
      <c r="Q44" s="4">
        <v>0</v>
      </c>
      <c r="R44" s="6">
        <v>44541</v>
      </c>
      <c r="S44" s="5">
        <v>44545</v>
      </c>
      <c r="T44" s="4" t="s">
        <v>33</v>
      </c>
      <c r="U44" s="4">
        <v>592</v>
      </c>
      <c r="V44" s="4">
        <v>0</v>
      </c>
      <c r="W44" s="4">
        <v>0</v>
      </c>
      <c r="X44" s="4">
        <v>2336017</v>
      </c>
      <c r="Y44" s="4">
        <v>73078054</v>
      </c>
    </row>
    <row r="45" s="4" customFormat="1" spans="1:24">
      <c r="A45" s="4">
        <v>16965493718</v>
      </c>
      <c r="B45" s="4" t="s">
        <v>25</v>
      </c>
      <c r="C45" s="4" t="s">
        <v>26</v>
      </c>
      <c r="D45" s="4" t="s">
        <v>154</v>
      </c>
      <c r="E45" s="4" t="s">
        <v>155</v>
      </c>
      <c r="F45" s="5">
        <v>44541</v>
      </c>
      <c r="G45" s="5">
        <v>44542</v>
      </c>
      <c r="H45" s="4">
        <v>1</v>
      </c>
      <c r="I45" s="4">
        <v>1</v>
      </c>
      <c r="J45" s="4">
        <v>1</v>
      </c>
      <c r="K45" s="4" t="s">
        <v>29</v>
      </c>
      <c r="L45" s="4">
        <v>504</v>
      </c>
      <c r="M45" s="4">
        <v>504</v>
      </c>
      <c r="N45" s="4" t="s">
        <v>156</v>
      </c>
      <c r="O45" s="4" t="s">
        <v>31</v>
      </c>
      <c r="P45" s="4" t="s">
        <v>32</v>
      </c>
      <c r="Q45" s="4">
        <v>0</v>
      </c>
      <c r="R45" s="6">
        <v>44541</v>
      </c>
      <c r="S45" s="5">
        <v>44545</v>
      </c>
      <c r="T45" s="4" t="s">
        <v>33</v>
      </c>
      <c r="U45" s="4">
        <v>504</v>
      </c>
      <c r="V45" s="4">
        <v>0</v>
      </c>
      <c r="W45" s="4">
        <v>0</v>
      </c>
      <c r="X45" s="4">
        <v>2336298</v>
      </c>
    </row>
    <row r="46" s="4" customFormat="1" spans="1:25">
      <c r="A46" s="4">
        <v>16965519225</v>
      </c>
      <c r="B46" s="4" t="s">
        <v>25</v>
      </c>
      <c r="C46" s="4" t="s">
        <v>26</v>
      </c>
      <c r="D46" s="4" t="s">
        <v>157</v>
      </c>
      <c r="E46" s="4" t="s">
        <v>158</v>
      </c>
      <c r="F46" s="5">
        <v>44541</v>
      </c>
      <c r="G46" s="5">
        <v>44542</v>
      </c>
      <c r="H46" s="4">
        <v>1</v>
      </c>
      <c r="I46" s="4">
        <v>1</v>
      </c>
      <c r="J46" s="4">
        <v>1</v>
      </c>
      <c r="K46" s="4" t="s">
        <v>29</v>
      </c>
      <c r="L46" s="4">
        <v>892</v>
      </c>
      <c r="M46" s="4">
        <v>892</v>
      </c>
      <c r="N46" s="4" t="s">
        <v>159</v>
      </c>
      <c r="O46" s="4" t="s">
        <v>31</v>
      </c>
      <c r="P46" s="4" t="s">
        <v>32</v>
      </c>
      <c r="Q46" s="4">
        <v>0</v>
      </c>
      <c r="R46" s="6">
        <v>44541</v>
      </c>
      <c r="S46" s="5">
        <v>44545</v>
      </c>
      <c r="T46" s="4" t="s">
        <v>33</v>
      </c>
      <c r="U46" s="4">
        <v>892</v>
      </c>
      <c r="V46" s="4">
        <v>0</v>
      </c>
      <c r="W46" s="4">
        <v>0</v>
      </c>
      <c r="X46" s="4"/>
      <c r="Y46" s="4" t="s">
        <v>160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0"/>
  <sheetViews>
    <sheetView tabSelected="1" workbookViewId="0">
      <selection activeCell="F58" sqref="F58"/>
    </sheetView>
  </sheetViews>
  <sheetFormatPr defaultColWidth="9" defaultRowHeight="13.5"/>
  <cols>
    <col min="1" max="1" width="13.25" style="4" customWidth="1"/>
    <col min="2" max="3" width="11.5" style="4"/>
    <col min="4" max="4" width="9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161</v>
      </c>
    </row>
    <row r="2" s="4" customFormat="1" spans="1:9">
      <c r="A2" s="4">
        <v>16498601407</v>
      </c>
      <c r="B2" s="5">
        <v>44539</v>
      </c>
      <c r="C2" s="5">
        <v>44542</v>
      </c>
      <c r="D2" s="4">
        <v>2989</v>
      </c>
      <c r="E2" s="4" t="str">
        <f>VLOOKUP(A2,HOP!A:L,12,0)</f>
        <v>2989.00</v>
      </c>
      <c r="F2" s="4" t="str">
        <f>VLOOKUP(A2,HOP!A:C,3,0)</f>
        <v>2274683</v>
      </c>
      <c r="G2" s="4">
        <f>D2-E2</f>
        <v>0</v>
      </c>
      <c r="H2" s="4" t="str">
        <f>$H$1&amp;F2</f>
        <v>，2274683</v>
      </c>
      <c r="I2" s="4" t="str">
        <f>VLOOKUP(A2,HOP!A:T,20,0)</f>
        <v>直连</v>
      </c>
    </row>
    <row r="3" s="4" customFormat="1" spans="1:9">
      <c r="A3" s="4">
        <v>16723674277</v>
      </c>
      <c r="B3" s="5">
        <v>44541</v>
      </c>
      <c r="C3" s="5">
        <v>44542</v>
      </c>
      <c r="D3" s="4">
        <v>2576</v>
      </c>
      <c r="E3" s="4" t="str">
        <f>VLOOKUP(A3,HOP!A:L,12,0)</f>
        <v>2576.00</v>
      </c>
      <c r="F3" s="4" t="str">
        <f>VLOOKUP(A3,HOP!A:C,3,0)</f>
        <v>2287347</v>
      </c>
      <c r="G3" s="4">
        <f t="shared" ref="G3:G43" si="0">D3-E3</f>
        <v>0</v>
      </c>
      <c r="H3" s="4" t="str">
        <f t="shared" ref="H3:H43" si="1">$H$1&amp;F3</f>
        <v>，2287347</v>
      </c>
      <c r="I3" s="4" t="str">
        <f>VLOOKUP(A3,HOP!A:T,20,0)</f>
        <v>直连</v>
      </c>
    </row>
    <row r="4" s="4" customFormat="1" spans="1:9">
      <c r="A4" s="4">
        <v>16737670983</v>
      </c>
      <c r="B4" s="5">
        <v>44541</v>
      </c>
      <c r="C4" s="5">
        <v>44542</v>
      </c>
      <c r="D4" s="4">
        <v>555</v>
      </c>
      <c r="E4" s="4" t="str">
        <f>VLOOKUP(A4,HOP!A:L,12,0)</f>
        <v>555.00</v>
      </c>
      <c r="F4" s="4" t="str">
        <f>VLOOKUP(A4,HOP!A:C,3,0)</f>
        <v>2288986</v>
      </c>
      <c r="G4" s="4">
        <f t="shared" si="0"/>
        <v>0</v>
      </c>
      <c r="H4" s="4" t="str">
        <f t="shared" si="1"/>
        <v>，2288986</v>
      </c>
      <c r="I4" s="4" t="str">
        <f>VLOOKUP(A4,HOP!A:T,20,0)</f>
        <v>直连</v>
      </c>
    </row>
    <row r="5" s="4" customFormat="1" spans="1:9">
      <c r="A5" s="4">
        <v>16741383966</v>
      </c>
      <c r="B5" s="5">
        <v>44539</v>
      </c>
      <c r="C5" s="5">
        <v>44542</v>
      </c>
      <c r="D5" s="4">
        <v>1980</v>
      </c>
      <c r="E5" s="4" t="str">
        <f>VLOOKUP(A5,HOP!A:L,12,0)</f>
        <v>1980.00</v>
      </c>
      <c r="F5" s="4" t="str">
        <f>VLOOKUP(A5,HOP!A:C,3,0)</f>
        <v>2290014</v>
      </c>
      <c r="G5" s="4">
        <f t="shared" si="0"/>
        <v>0</v>
      </c>
      <c r="H5" s="4" t="str">
        <f t="shared" si="1"/>
        <v>，2290014</v>
      </c>
      <c r="I5" s="4" t="str">
        <f>VLOOKUP(A5,HOP!A:T,20,0)</f>
        <v>直连</v>
      </c>
    </row>
    <row r="6" s="4" customFormat="1" hidden="1" spans="1:9">
      <c r="A6" s="4">
        <v>16746974979</v>
      </c>
      <c r="B6" s="5">
        <v>44540</v>
      </c>
      <c r="C6" s="5">
        <v>44542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VLOOKUP(A6,HOP!A:T,20,0)</f>
        <v>#N/A</v>
      </c>
    </row>
    <row r="7" s="4" customFormat="1" spans="1:9">
      <c r="A7" s="4">
        <v>16842367592</v>
      </c>
      <c r="B7" s="5">
        <v>44539</v>
      </c>
      <c r="C7" s="5">
        <v>44542</v>
      </c>
      <c r="D7" s="4">
        <v>2883</v>
      </c>
      <c r="E7" s="4" t="str">
        <f>VLOOKUP(A7,HOP!A:L,12,0)</f>
        <v>2883.00</v>
      </c>
      <c r="F7" s="4" t="str">
        <f>VLOOKUP(A7,HOP!A:C,3,0)</f>
        <v>2307755</v>
      </c>
      <c r="G7" s="4">
        <f t="shared" si="0"/>
        <v>0</v>
      </c>
      <c r="H7" s="4" t="str">
        <f t="shared" si="1"/>
        <v>，2307755</v>
      </c>
      <c r="I7" s="4" t="str">
        <f>VLOOKUP(A7,HOP!A:T,20,0)</f>
        <v>直连</v>
      </c>
    </row>
    <row r="8" s="4" customFormat="1" spans="1:9">
      <c r="A8" s="4">
        <v>16855486257</v>
      </c>
      <c r="B8" s="5">
        <v>44540</v>
      </c>
      <c r="C8" s="5">
        <v>44542</v>
      </c>
      <c r="D8" s="4">
        <v>4528</v>
      </c>
      <c r="E8" s="4" t="str">
        <f>VLOOKUP(A8,HOP!A:L,12,0)</f>
        <v>4528.00</v>
      </c>
      <c r="F8" s="4" t="str">
        <f>VLOOKUP(A8,HOP!A:C,3,0)</f>
        <v>2309990</v>
      </c>
      <c r="G8" s="4">
        <f t="shared" si="0"/>
        <v>0</v>
      </c>
      <c r="H8" s="4" t="str">
        <f t="shared" si="1"/>
        <v>，2309990</v>
      </c>
      <c r="I8" s="4" t="str">
        <f>VLOOKUP(A8,HOP!A:T,20,0)</f>
        <v>直连</v>
      </c>
    </row>
    <row r="9" s="4" customFormat="1" spans="1:9">
      <c r="A9" s="4">
        <v>16865814773</v>
      </c>
      <c r="B9" s="5">
        <v>44541</v>
      </c>
      <c r="C9" s="5">
        <v>44542</v>
      </c>
      <c r="D9" s="4">
        <v>1905</v>
      </c>
      <c r="E9" s="4" t="str">
        <f>VLOOKUP(A9,HOP!A:L,12,0)</f>
        <v>1905.00</v>
      </c>
      <c r="F9" s="4" t="str">
        <f>VLOOKUP(A9,HOP!A:C,3,0)</f>
        <v>2313096</v>
      </c>
      <c r="G9" s="4">
        <f t="shared" si="0"/>
        <v>0</v>
      </c>
      <c r="H9" s="4" t="str">
        <f t="shared" si="1"/>
        <v>，2313096</v>
      </c>
      <c r="I9" s="4" t="str">
        <f>VLOOKUP(A9,HOP!A:T,20,0)</f>
        <v>直连</v>
      </c>
    </row>
    <row r="10" s="4" customFormat="1" spans="1:9">
      <c r="A10" s="4">
        <v>16871313119</v>
      </c>
      <c r="B10" s="5">
        <v>44541</v>
      </c>
      <c r="C10" s="5">
        <v>44542</v>
      </c>
      <c r="D10" s="4">
        <v>509</v>
      </c>
      <c r="E10" s="4" t="str">
        <f>VLOOKUP(A10,HOP!A:L,12,0)</f>
        <v>509.00</v>
      </c>
      <c r="F10" s="4" t="str">
        <f>VLOOKUP(A10,HOP!A:C,3,0)</f>
        <v>2314229</v>
      </c>
      <c r="G10" s="4">
        <f t="shared" si="0"/>
        <v>0</v>
      </c>
      <c r="H10" s="4" t="str">
        <f t="shared" si="1"/>
        <v>，2314229</v>
      </c>
      <c r="I10" s="4" t="str">
        <f>VLOOKUP(A10,HOP!A:T,20,0)</f>
        <v>直连</v>
      </c>
    </row>
    <row r="11" s="4" customFormat="1" spans="1:9">
      <c r="A11" s="4">
        <v>16879286353</v>
      </c>
      <c r="B11" s="5">
        <v>44541</v>
      </c>
      <c r="C11" s="5">
        <v>44542</v>
      </c>
      <c r="D11" s="4">
        <v>425</v>
      </c>
      <c r="E11" s="4" t="str">
        <f>VLOOKUP(A11,HOP!A:L,12,0)</f>
        <v>425.00</v>
      </c>
      <c r="F11" s="4" t="str">
        <f>VLOOKUP(A11,HOP!A:C,3,0)</f>
        <v>2316141</v>
      </c>
      <c r="G11" s="4">
        <f t="shared" si="0"/>
        <v>0</v>
      </c>
      <c r="H11" s="4" t="str">
        <f t="shared" si="1"/>
        <v>，2316141</v>
      </c>
      <c r="I11" s="4" t="str">
        <f>VLOOKUP(A11,HOP!A:T,20,0)</f>
        <v>直连</v>
      </c>
    </row>
    <row r="12" s="4" customFormat="1" spans="1:9">
      <c r="A12" s="4">
        <v>16886614774</v>
      </c>
      <c r="B12" s="5">
        <v>44541</v>
      </c>
      <c r="C12" s="5">
        <v>44542</v>
      </c>
      <c r="D12" s="4">
        <v>594</v>
      </c>
      <c r="E12" s="4" t="str">
        <f>VLOOKUP(A12,HOP!A:L,12,0)</f>
        <v>594.00</v>
      </c>
      <c r="F12" s="4" t="str">
        <f>VLOOKUP(A12,HOP!A:C,3,0)</f>
        <v>2317847</v>
      </c>
      <c r="G12" s="4">
        <f t="shared" si="0"/>
        <v>0</v>
      </c>
      <c r="H12" s="4" t="str">
        <f t="shared" si="1"/>
        <v>，2317847</v>
      </c>
      <c r="I12" s="4" t="str">
        <f>VLOOKUP(A12,HOP!A:T,20,0)</f>
        <v>直连</v>
      </c>
    </row>
    <row r="13" s="4" customFormat="1" spans="1:9">
      <c r="A13" s="4">
        <v>16896081080</v>
      </c>
      <c r="B13" s="5">
        <v>44540</v>
      </c>
      <c r="C13" s="5">
        <v>44542</v>
      </c>
      <c r="D13" s="4">
        <v>1582</v>
      </c>
      <c r="E13" s="4" t="str">
        <f>VLOOKUP(A13,HOP!A:L,12,0)</f>
        <v>1582.00</v>
      </c>
      <c r="F13" s="4" t="str">
        <f>VLOOKUP(A13,HOP!A:C,3,0)</f>
        <v>2320434</v>
      </c>
      <c r="G13" s="4">
        <f t="shared" si="0"/>
        <v>0</v>
      </c>
      <c r="H13" s="4" t="str">
        <f t="shared" si="1"/>
        <v>，2320434</v>
      </c>
      <c r="I13" s="4" t="str">
        <f>VLOOKUP(A13,HOP!A:T,20,0)</f>
        <v>直连</v>
      </c>
    </row>
    <row r="14" s="4" customFormat="1" spans="1:9">
      <c r="A14" s="4">
        <v>16903291295</v>
      </c>
      <c r="B14" s="5">
        <v>44537</v>
      </c>
      <c r="C14" s="5">
        <v>44542</v>
      </c>
      <c r="D14" s="4">
        <v>6418</v>
      </c>
      <c r="E14" s="4" t="str">
        <f>VLOOKUP(A14,HOP!A:L,12,0)</f>
        <v>6418.00</v>
      </c>
      <c r="F14" s="4" t="str">
        <f>VLOOKUP(A14,HOP!A:C,3,0)</f>
        <v>2322533</v>
      </c>
      <c r="G14" s="4">
        <f t="shared" si="0"/>
        <v>0</v>
      </c>
      <c r="H14" s="4" t="str">
        <f t="shared" si="1"/>
        <v>，2322533</v>
      </c>
      <c r="I14" s="4" t="str">
        <f>VLOOKUP(A14,HOP!A:T,20,0)</f>
        <v>直连</v>
      </c>
    </row>
    <row r="15" s="4" customFormat="1" spans="1:9">
      <c r="A15" s="4">
        <v>16909856939</v>
      </c>
      <c r="B15" s="5">
        <v>44540</v>
      </c>
      <c r="C15" s="5">
        <v>44542</v>
      </c>
      <c r="D15" s="4">
        <v>2672</v>
      </c>
      <c r="E15" s="4" t="str">
        <f>VLOOKUP(A15,HOP!A:L,12,0)</f>
        <v>2672.00</v>
      </c>
      <c r="F15" s="4" t="str">
        <f>VLOOKUP(A15,HOP!A:C,3,0)</f>
        <v>2324664</v>
      </c>
      <c r="G15" s="4">
        <f t="shared" si="0"/>
        <v>0</v>
      </c>
      <c r="H15" s="4" t="str">
        <f t="shared" si="1"/>
        <v>，2324664</v>
      </c>
      <c r="I15" s="4" t="str">
        <f>VLOOKUP(A15,HOP!A:T,20,0)</f>
        <v>直连</v>
      </c>
    </row>
    <row r="16" s="4" customFormat="1" spans="1:9">
      <c r="A16" s="4">
        <v>16833205211</v>
      </c>
      <c r="B16" s="5">
        <v>44539</v>
      </c>
      <c r="C16" s="5">
        <v>44542</v>
      </c>
      <c r="D16" s="4">
        <v>1760.08</v>
      </c>
      <c r="E16" s="4">
        <v>1760.08</v>
      </c>
      <c r="F16" s="4" t="str">
        <f>VLOOKUP(A16,HOP!A:C,3,0)</f>
        <v>2305786</v>
      </c>
      <c r="G16" s="4">
        <f t="shared" si="0"/>
        <v>0</v>
      </c>
      <c r="H16" s="4" t="str">
        <f t="shared" si="1"/>
        <v>，2305786</v>
      </c>
      <c r="I16" s="4" t="str">
        <f>VLOOKUP(A16,HOP!A:T,20,0)</f>
        <v>直连</v>
      </c>
    </row>
    <row r="17" s="4" customFormat="1" spans="1:9">
      <c r="A17" s="4">
        <v>16922528416</v>
      </c>
      <c r="B17" s="5">
        <v>44541</v>
      </c>
      <c r="C17" s="5">
        <v>44542</v>
      </c>
      <c r="D17" s="4">
        <v>1652</v>
      </c>
      <c r="E17" s="4" t="str">
        <f>VLOOKUP(A17,HOP!A:L,12,0)</f>
        <v>1652.00</v>
      </c>
      <c r="F17" s="4" t="str">
        <f>VLOOKUP(A17,HOP!A:C,3,0)</f>
        <v>2327654</v>
      </c>
      <c r="G17" s="4">
        <f t="shared" si="0"/>
        <v>0</v>
      </c>
      <c r="H17" s="4" t="str">
        <f t="shared" si="1"/>
        <v>，2327654</v>
      </c>
      <c r="I17" s="4" t="str">
        <f>VLOOKUP(A17,HOP!A:T,20,0)</f>
        <v>直连</v>
      </c>
    </row>
    <row r="18" s="4" customFormat="1" spans="1:9">
      <c r="A18" s="4">
        <v>16924482217</v>
      </c>
      <c r="B18" s="5">
        <v>44540</v>
      </c>
      <c r="C18" s="5">
        <v>44542</v>
      </c>
      <c r="D18" s="4">
        <v>2830</v>
      </c>
      <c r="E18" s="4" t="str">
        <f>VLOOKUP(A18,HOP!A:L,12,0)</f>
        <v>2830.00</v>
      </c>
      <c r="F18" s="4" t="str">
        <f>VLOOKUP(A18,HOP!A:C,3,0)</f>
        <v>2327994</v>
      </c>
      <c r="G18" s="4">
        <f t="shared" si="0"/>
        <v>0</v>
      </c>
      <c r="H18" s="4" t="str">
        <f t="shared" si="1"/>
        <v>，2327994</v>
      </c>
      <c r="I18" s="4" t="str">
        <f>VLOOKUP(A18,HOP!A:T,20,0)</f>
        <v>直连</v>
      </c>
    </row>
    <row r="19" s="4" customFormat="1" spans="1:9">
      <c r="A19" s="4">
        <v>16927562555</v>
      </c>
      <c r="B19" s="5">
        <v>44541</v>
      </c>
      <c r="C19" s="5">
        <v>44542</v>
      </c>
      <c r="D19" s="4">
        <v>1484</v>
      </c>
      <c r="E19" s="4" t="str">
        <f>VLOOKUP(A19,HOP!A:L,12,0)</f>
        <v>1484.00</v>
      </c>
      <c r="F19" s="4" t="str">
        <f>VLOOKUP(A19,HOP!A:C,3,0)</f>
        <v>2328226</v>
      </c>
      <c r="G19" s="4">
        <f t="shared" si="0"/>
        <v>0</v>
      </c>
      <c r="H19" s="4" t="str">
        <f t="shared" si="1"/>
        <v>，2328226</v>
      </c>
      <c r="I19" s="4" t="str">
        <f>VLOOKUP(A19,HOP!A:T,20,0)</f>
        <v>直连</v>
      </c>
    </row>
    <row r="20" s="4" customFormat="1" spans="1:9">
      <c r="A20" s="4">
        <v>16927650310</v>
      </c>
      <c r="B20" s="5">
        <v>44541</v>
      </c>
      <c r="C20" s="5">
        <v>44542</v>
      </c>
      <c r="D20" s="4">
        <v>984</v>
      </c>
      <c r="E20" s="4" t="str">
        <f>VLOOKUP(A20,HOP!A:L,12,0)</f>
        <v>984.00</v>
      </c>
      <c r="F20" s="4" t="str">
        <f>VLOOKUP(A20,HOP!A:C,3,0)</f>
        <v>2328264</v>
      </c>
      <c r="G20" s="4">
        <f t="shared" si="0"/>
        <v>0</v>
      </c>
      <c r="H20" s="4" t="str">
        <f t="shared" si="1"/>
        <v>，2328264</v>
      </c>
      <c r="I20" s="4" t="str">
        <f>VLOOKUP(A20,HOP!A:T,20,0)</f>
        <v>直连</v>
      </c>
    </row>
    <row r="21" s="4" customFormat="1" spans="1:9">
      <c r="A21" s="4">
        <v>16928295632</v>
      </c>
      <c r="B21" s="5">
        <v>44541</v>
      </c>
      <c r="C21" s="5">
        <v>44542</v>
      </c>
      <c r="D21" s="4">
        <v>1057</v>
      </c>
      <c r="E21" s="4" t="str">
        <f>VLOOKUP(A21,HOP!A:L,12,0)</f>
        <v>1057.00</v>
      </c>
      <c r="F21" s="4" t="str">
        <f>VLOOKUP(A21,HOP!A:C,3,0)</f>
        <v>2328540</v>
      </c>
      <c r="G21" s="4">
        <f t="shared" si="0"/>
        <v>0</v>
      </c>
      <c r="H21" s="4" t="str">
        <f t="shared" si="1"/>
        <v>，2328540</v>
      </c>
      <c r="I21" s="4" t="str">
        <f>VLOOKUP(A21,HOP!A:T,20,0)</f>
        <v>直连</v>
      </c>
    </row>
    <row r="22" s="4" customFormat="1" spans="1:9">
      <c r="A22" s="4">
        <v>16936378815</v>
      </c>
      <c r="B22" s="5">
        <v>44541</v>
      </c>
      <c r="C22" s="5">
        <v>44542</v>
      </c>
      <c r="D22" s="4">
        <v>687</v>
      </c>
      <c r="E22" s="4" t="str">
        <f>VLOOKUP(A22,HOP!A:L,12,0)</f>
        <v>687.00</v>
      </c>
      <c r="F22" s="4" t="str">
        <f>VLOOKUP(A22,HOP!A:C,3,0)</f>
        <v>2329967</v>
      </c>
      <c r="G22" s="4">
        <f t="shared" si="0"/>
        <v>0</v>
      </c>
      <c r="H22" s="4" t="str">
        <f t="shared" si="1"/>
        <v>，2329967</v>
      </c>
      <c r="I22" s="4" t="str">
        <f>VLOOKUP(A22,HOP!A:T,20,0)</f>
        <v>直连</v>
      </c>
    </row>
    <row r="23" s="4" customFormat="1" spans="1:9">
      <c r="A23" s="4">
        <v>16939595222</v>
      </c>
      <c r="B23" s="5">
        <v>44541</v>
      </c>
      <c r="C23" s="5">
        <v>44542</v>
      </c>
      <c r="D23" s="4">
        <v>1902</v>
      </c>
      <c r="E23" s="4" t="str">
        <f>VLOOKUP(A23,HOP!A:L,12,0)</f>
        <v>1902.00</v>
      </c>
      <c r="F23" s="4" t="str">
        <f>VLOOKUP(A23,HOP!A:C,3,0)</f>
        <v>2330209</v>
      </c>
      <c r="G23" s="4">
        <f t="shared" si="0"/>
        <v>0</v>
      </c>
      <c r="H23" s="4" t="str">
        <f t="shared" si="1"/>
        <v>，2330209</v>
      </c>
      <c r="I23" s="4" t="str">
        <f>VLOOKUP(A23,HOP!A:T,20,0)</f>
        <v>直连</v>
      </c>
    </row>
    <row r="24" s="4" customFormat="1" spans="1:9">
      <c r="A24" s="4">
        <v>16941210354</v>
      </c>
      <c r="B24" s="5">
        <v>44539</v>
      </c>
      <c r="C24" s="5">
        <v>44542</v>
      </c>
      <c r="D24" s="4">
        <v>1973</v>
      </c>
      <c r="E24" s="4" t="str">
        <f>VLOOKUP(A24,HOP!A:L,12,0)</f>
        <v>1973.00</v>
      </c>
      <c r="F24" s="4" t="str">
        <f>VLOOKUP(A24,HOP!A:C,3,0)</f>
        <v>2330953</v>
      </c>
      <c r="G24" s="4">
        <f t="shared" si="0"/>
        <v>0</v>
      </c>
      <c r="H24" s="4" t="str">
        <f t="shared" si="1"/>
        <v>，2330953</v>
      </c>
      <c r="I24" s="4" t="str">
        <f>VLOOKUP(A24,HOP!A:T,20,0)</f>
        <v>直连</v>
      </c>
    </row>
    <row r="25" s="4" customFormat="1" spans="1:9">
      <c r="A25" s="4">
        <v>16945202236</v>
      </c>
      <c r="B25" s="5">
        <v>44541</v>
      </c>
      <c r="C25" s="5">
        <v>44542</v>
      </c>
      <c r="D25" s="4">
        <v>1528</v>
      </c>
      <c r="E25" s="4" t="str">
        <f>VLOOKUP(A25,HOP!A:L,12,0)</f>
        <v>1528.00</v>
      </c>
      <c r="F25" s="4" t="str">
        <f>VLOOKUP(A25,HOP!A:C,3,0)</f>
        <v>2331904</v>
      </c>
      <c r="G25" s="4">
        <f t="shared" si="0"/>
        <v>0</v>
      </c>
      <c r="H25" s="4" t="str">
        <f t="shared" si="1"/>
        <v>，2331904</v>
      </c>
      <c r="I25" s="4" t="str">
        <f>VLOOKUP(A25,HOP!A:T,20,0)</f>
        <v>直连</v>
      </c>
    </row>
    <row r="26" s="4" customFormat="1" spans="1:9">
      <c r="A26" s="4">
        <v>16946607901</v>
      </c>
      <c r="B26" s="5">
        <v>44541</v>
      </c>
      <c r="C26" s="5">
        <v>44542</v>
      </c>
      <c r="D26" s="4">
        <v>1083</v>
      </c>
      <c r="E26" s="4" t="str">
        <f>VLOOKUP(A26,HOP!A:L,12,0)</f>
        <v>1083.00</v>
      </c>
      <c r="F26" s="4" t="str">
        <f>VLOOKUP(A26,HOP!A:C,3,0)</f>
        <v>2332260</v>
      </c>
      <c r="G26" s="4">
        <f t="shared" si="0"/>
        <v>0</v>
      </c>
      <c r="H26" s="4" t="str">
        <f t="shared" si="1"/>
        <v>，2332260</v>
      </c>
      <c r="I26" s="4" t="str">
        <f>VLOOKUP(A26,HOP!A:T,20,0)</f>
        <v>直连</v>
      </c>
    </row>
    <row r="27" s="4" customFormat="1" spans="1:9">
      <c r="A27" s="4">
        <v>16947217221</v>
      </c>
      <c r="B27" s="5">
        <v>44541</v>
      </c>
      <c r="C27" s="5">
        <v>44542</v>
      </c>
      <c r="D27" s="4">
        <v>647</v>
      </c>
      <c r="E27" s="4" t="str">
        <f>VLOOKUP(A27,HOP!A:L,12,0)</f>
        <v>647.00</v>
      </c>
      <c r="F27" s="4" t="str">
        <f>VLOOKUP(A27,HOP!A:C,3,0)</f>
        <v>2332512</v>
      </c>
      <c r="G27" s="4">
        <f t="shared" si="0"/>
        <v>0</v>
      </c>
      <c r="H27" s="4" t="str">
        <f t="shared" si="1"/>
        <v>，2332512</v>
      </c>
      <c r="I27" s="4" t="str">
        <f>VLOOKUP(A27,HOP!A:T,20,0)</f>
        <v>直连</v>
      </c>
    </row>
    <row r="28" s="4" customFormat="1" spans="1:9">
      <c r="A28" s="4">
        <v>16948388049</v>
      </c>
      <c r="B28" s="5">
        <v>44539</v>
      </c>
      <c r="C28" s="5">
        <v>44542</v>
      </c>
      <c r="D28" s="4">
        <v>2744</v>
      </c>
      <c r="E28" s="4" t="str">
        <f>VLOOKUP(A28,HOP!A:L,12,0)</f>
        <v>2744.00</v>
      </c>
      <c r="F28" s="4" t="str">
        <f>VLOOKUP(A28,HOP!A:C,3,0)</f>
        <v>2332967</v>
      </c>
      <c r="G28" s="4">
        <f t="shared" si="0"/>
        <v>0</v>
      </c>
      <c r="H28" s="4" t="str">
        <f t="shared" si="1"/>
        <v>，2332967</v>
      </c>
      <c r="I28" s="4" t="str">
        <f>VLOOKUP(A28,HOP!A:T,20,0)</f>
        <v>直连</v>
      </c>
    </row>
    <row r="29" s="4" customFormat="1" spans="1:9">
      <c r="A29" s="4">
        <v>16949151277</v>
      </c>
      <c r="B29" s="5">
        <v>44541</v>
      </c>
      <c r="C29" s="5">
        <v>44542</v>
      </c>
      <c r="D29" s="4">
        <v>7436</v>
      </c>
      <c r="E29" s="4" t="str">
        <f>VLOOKUP(A29,HOP!A:L,12,0)</f>
        <v>7436.00</v>
      </c>
      <c r="F29" s="4" t="str">
        <f>VLOOKUP(A29,HOP!A:C,3,0)</f>
        <v>2333282</v>
      </c>
      <c r="G29" s="4">
        <f t="shared" si="0"/>
        <v>0</v>
      </c>
      <c r="H29" s="4" t="str">
        <f t="shared" si="1"/>
        <v>，2333282</v>
      </c>
      <c r="I29" s="4" t="str">
        <f>VLOOKUP(A29,HOP!A:T,20,0)</f>
        <v>直连</v>
      </c>
    </row>
    <row r="30" s="4" customFormat="1" spans="1:9">
      <c r="A30" s="4">
        <v>16954357466</v>
      </c>
      <c r="B30" s="5">
        <v>44541</v>
      </c>
      <c r="C30" s="5">
        <v>44542</v>
      </c>
      <c r="D30" s="4">
        <v>818</v>
      </c>
      <c r="E30" s="4" t="str">
        <f>VLOOKUP(A30,HOP!A:L,12,0)</f>
        <v>818.00</v>
      </c>
      <c r="F30" s="4" t="str">
        <f>VLOOKUP(A30,HOP!A:C,3,0)</f>
        <v>2334167</v>
      </c>
      <c r="G30" s="4">
        <f t="shared" si="0"/>
        <v>0</v>
      </c>
      <c r="H30" s="4" t="str">
        <f t="shared" si="1"/>
        <v>，2334167</v>
      </c>
      <c r="I30" s="4" t="str">
        <f>VLOOKUP(A30,HOP!A:T,20,0)</f>
        <v>直连</v>
      </c>
    </row>
    <row r="31" s="4" customFormat="1" spans="1:9">
      <c r="A31" s="4">
        <v>16954367143</v>
      </c>
      <c r="B31" s="5">
        <v>44540</v>
      </c>
      <c r="C31" s="5">
        <v>44542</v>
      </c>
      <c r="D31" s="4">
        <v>2082</v>
      </c>
      <c r="E31" s="4" t="str">
        <f>VLOOKUP(A31,HOP!A:L,12,0)</f>
        <v>2082.00</v>
      </c>
      <c r="F31" s="4" t="str">
        <f>VLOOKUP(A31,HOP!A:C,3,0)</f>
        <v>2334170</v>
      </c>
      <c r="G31" s="4">
        <f t="shared" si="0"/>
        <v>0</v>
      </c>
      <c r="H31" s="4" t="str">
        <f t="shared" si="1"/>
        <v>，2334170</v>
      </c>
      <c r="I31" s="4" t="str">
        <f>VLOOKUP(A31,HOP!A:T,20,0)</f>
        <v>直连</v>
      </c>
    </row>
    <row r="32" s="4" customFormat="1" spans="1:9">
      <c r="A32" s="4">
        <v>16954524669</v>
      </c>
      <c r="B32" s="5">
        <v>44541</v>
      </c>
      <c r="C32" s="5">
        <v>44542</v>
      </c>
      <c r="D32" s="4">
        <v>665</v>
      </c>
      <c r="E32" s="4" t="str">
        <f>VLOOKUP(A32,HOP!A:L,12,0)</f>
        <v>665.00</v>
      </c>
      <c r="F32" s="4" t="str">
        <f>VLOOKUP(A32,HOP!A:C,3,0)</f>
        <v>2334253</v>
      </c>
      <c r="G32" s="4">
        <f t="shared" si="0"/>
        <v>0</v>
      </c>
      <c r="H32" s="4" t="str">
        <f t="shared" si="1"/>
        <v>，2334253</v>
      </c>
      <c r="I32" s="4" t="str">
        <f>VLOOKUP(A32,HOP!A:T,20,0)</f>
        <v>直连</v>
      </c>
    </row>
    <row r="33" s="4" customFormat="1" spans="1:9">
      <c r="A33" s="4">
        <v>16954678513</v>
      </c>
      <c r="B33" s="5">
        <v>44541</v>
      </c>
      <c r="C33" s="5">
        <v>44542</v>
      </c>
      <c r="D33" s="4">
        <v>921</v>
      </c>
      <c r="E33" s="4" t="str">
        <f>VLOOKUP(A33,HOP!A:L,12,0)</f>
        <v>921.00</v>
      </c>
      <c r="F33" s="4" t="str">
        <f>VLOOKUP(A33,HOP!A:C,3,0)</f>
        <v>2334322</v>
      </c>
      <c r="G33" s="4">
        <f t="shared" si="0"/>
        <v>0</v>
      </c>
      <c r="H33" s="4" t="str">
        <f t="shared" si="1"/>
        <v>，2334322</v>
      </c>
      <c r="I33" s="4" t="str">
        <f>VLOOKUP(A33,HOP!A:T,20,0)</f>
        <v>直连</v>
      </c>
    </row>
    <row r="34" s="4" customFormat="1" spans="1:9">
      <c r="A34" s="4">
        <v>16954701886</v>
      </c>
      <c r="B34" s="5">
        <v>44541</v>
      </c>
      <c r="C34" s="5">
        <v>44542</v>
      </c>
      <c r="D34" s="4">
        <v>402</v>
      </c>
      <c r="E34" s="4" t="str">
        <f>VLOOKUP(A34,HOP!A:L,12,0)</f>
        <v>402.00</v>
      </c>
      <c r="F34" s="4" t="str">
        <f>VLOOKUP(A34,HOP!A:C,3,0)</f>
        <v>2334327</v>
      </c>
      <c r="G34" s="4">
        <f t="shared" si="0"/>
        <v>0</v>
      </c>
      <c r="H34" s="4" t="str">
        <f t="shared" si="1"/>
        <v>，2334327</v>
      </c>
      <c r="I34" s="4" t="str">
        <f>VLOOKUP(A34,HOP!A:T,20,0)</f>
        <v>直连</v>
      </c>
    </row>
    <row r="35" s="4" customFormat="1" spans="1:9">
      <c r="A35" s="4">
        <v>16958792095</v>
      </c>
      <c r="B35" s="5">
        <v>44540</v>
      </c>
      <c r="C35" s="5">
        <v>44542</v>
      </c>
      <c r="D35" s="4">
        <v>3636</v>
      </c>
      <c r="E35" s="4" t="str">
        <f>VLOOKUP(A35,HOP!A:L,12,0)</f>
        <v>3636.00</v>
      </c>
      <c r="F35" s="4" t="str">
        <f>VLOOKUP(A35,HOP!A:C,3,0)</f>
        <v>2334827</v>
      </c>
      <c r="G35" s="4">
        <f t="shared" si="0"/>
        <v>0</v>
      </c>
      <c r="H35" s="4" t="str">
        <f t="shared" si="1"/>
        <v>，2334827</v>
      </c>
      <c r="I35" s="4" t="str">
        <f>VLOOKUP(A35,HOP!A:T,20,0)</f>
        <v>直连</v>
      </c>
    </row>
    <row r="36" s="4" customFormat="1" spans="1:9">
      <c r="A36" s="4">
        <v>16960274648</v>
      </c>
      <c r="B36" s="5">
        <v>44541</v>
      </c>
      <c r="C36" s="5">
        <v>44542</v>
      </c>
      <c r="D36" s="4">
        <v>368</v>
      </c>
      <c r="E36" s="4" t="str">
        <f>VLOOKUP(A36,HOP!A:L,12,0)</f>
        <v>368.00</v>
      </c>
      <c r="F36" s="4" t="str">
        <f>VLOOKUP(A36,HOP!A:C,3,0)</f>
        <v>2335227</v>
      </c>
      <c r="G36" s="4">
        <f t="shared" si="0"/>
        <v>0</v>
      </c>
      <c r="H36" s="4" t="str">
        <f t="shared" si="1"/>
        <v>，2335227</v>
      </c>
      <c r="I36" s="4" t="str">
        <f>VLOOKUP(A36,HOP!A:T,20,0)</f>
        <v>直连</v>
      </c>
    </row>
    <row r="37" s="4" customFormat="1" spans="1:9">
      <c r="A37" s="4">
        <v>16961047113</v>
      </c>
      <c r="B37" s="5">
        <v>44541</v>
      </c>
      <c r="C37" s="5">
        <v>44542</v>
      </c>
      <c r="D37" s="4">
        <v>1509</v>
      </c>
      <c r="E37" s="4" t="str">
        <f>VLOOKUP(A37,HOP!A:L,12,0)</f>
        <v>1509.00</v>
      </c>
      <c r="F37" s="4" t="str">
        <f>VLOOKUP(A37,HOP!A:C,3,0)</f>
        <v>2335454</v>
      </c>
      <c r="G37" s="4">
        <f t="shared" si="0"/>
        <v>0</v>
      </c>
      <c r="H37" s="4" t="str">
        <f t="shared" si="1"/>
        <v>，2335454</v>
      </c>
      <c r="I37" s="4" t="str">
        <f>VLOOKUP(A37,HOP!A:T,20,0)</f>
        <v>直连</v>
      </c>
    </row>
    <row r="38" s="4" customFormat="1" spans="1:9">
      <c r="A38" s="4">
        <v>16961066067</v>
      </c>
      <c r="B38" s="5">
        <v>44541</v>
      </c>
      <c r="C38" s="5">
        <v>44542</v>
      </c>
      <c r="D38" s="4">
        <v>669</v>
      </c>
      <c r="E38" s="4" t="str">
        <f>VLOOKUP(A38,HOP!A:L,12,0)</f>
        <v>669.00</v>
      </c>
      <c r="F38" s="4" t="str">
        <f>VLOOKUP(A38,HOP!A:C,3,0)</f>
        <v>2335464</v>
      </c>
      <c r="G38" s="4">
        <f t="shared" si="0"/>
        <v>0</v>
      </c>
      <c r="H38" s="4" t="str">
        <f t="shared" si="1"/>
        <v>，2335464</v>
      </c>
      <c r="I38" s="4" t="str">
        <f>VLOOKUP(A38,HOP!A:T,20,0)</f>
        <v>直连</v>
      </c>
    </row>
    <row r="39" s="4" customFormat="1" spans="1:9">
      <c r="A39" s="4">
        <v>16961087696</v>
      </c>
      <c r="B39" s="5">
        <v>44541</v>
      </c>
      <c r="C39" s="5">
        <v>44542</v>
      </c>
      <c r="D39" s="4">
        <v>1166</v>
      </c>
      <c r="E39" s="4" t="str">
        <f>VLOOKUP(A39,HOP!A:L,12,0)</f>
        <v>1166.00</v>
      </c>
      <c r="F39" s="4" t="str">
        <f>VLOOKUP(A39,HOP!A:C,3,0)</f>
        <v>2335481</v>
      </c>
      <c r="G39" s="4">
        <f t="shared" si="0"/>
        <v>0</v>
      </c>
      <c r="H39" s="4" t="str">
        <f t="shared" si="1"/>
        <v>，2335481</v>
      </c>
      <c r="I39" s="4" t="str">
        <f>VLOOKUP(A39,HOP!A:T,20,0)</f>
        <v>直连</v>
      </c>
    </row>
    <row r="40" s="4" customFormat="1" spans="1:9">
      <c r="A40" s="4">
        <v>16963541639</v>
      </c>
      <c r="B40" s="5">
        <v>44541</v>
      </c>
      <c r="C40" s="5">
        <v>44542</v>
      </c>
      <c r="D40" s="4">
        <v>683</v>
      </c>
      <c r="E40" s="4" t="str">
        <f>VLOOKUP(A40,HOP!A:L,12,0)</f>
        <v>683.00</v>
      </c>
      <c r="F40" s="4" t="str">
        <f>VLOOKUP(A40,HOP!A:C,3,0)</f>
        <v>2335646</v>
      </c>
      <c r="G40" s="4">
        <f t="shared" si="0"/>
        <v>0</v>
      </c>
      <c r="H40" s="4" t="str">
        <f t="shared" si="1"/>
        <v>，2335646</v>
      </c>
      <c r="I40" s="4" t="str">
        <f>VLOOKUP(A40,HOP!A:T,20,0)</f>
        <v>直连</v>
      </c>
    </row>
    <row r="41" s="4" customFormat="1" spans="1:9">
      <c r="A41" s="4">
        <v>16964733802</v>
      </c>
      <c r="B41" s="5">
        <v>44541</v>
      </c>
      <c r="C41" s="5">
        <v>44542</v>
      </c>
      <c r="D41" s="4">
        <v>592</v>
      </c>
      <c r="E41" s="4" t="str">
        <f>VLOOKUP(A41,HOP!A:L,12,0)</f>
        <v>592.00</v>
      </c>
      <c r="F41" s="4" t="str">
        <f>VLOOKUP(A41,HOP!A:C,3,0)</f>
        <v>2336017</v>
      </c>
      <c r="G41" s="4">
        <f t="shared" si="0"/>
        <v>0</v>
      </c>
      <c r="H41" s="4" t="str">
        <f t="shared" si="1"/>
        <v>，2336017</v>
      </c>
      <c r="I41" s="4" t="str">
        <f>VLOOKUP(A41,HOP!A:T,20,0)</f>
        <v>直连</v>
      </c>
    </row>
    <row r="42" s="4" customFormat="1" spans="1:9">
      <c r="A42" s="4">
        <v>16965493718</v>
      </c>
      <c r="B42" s="5">
        <v>44541</v>
      </c>
      <c r="C42" s="5">
        <v>44542</v>
      </c>
      <c r="D42" s="4">
        <v>504</v>
      </c>
      <c r="E42" s="4" t="str">
        <f>VLOOKUP(A42,HOP!A:L,12,0)</f>
        <v>504.00</v>
      </c>
      <c r="F42" s="4" t="str">
        <f>VLOOKUP(A42,HOP!A:C,3,0)</f>
        <v>2336298</v>
      </c>
      <c r="G42" s="4">
        <f t="shared" si="0"/>
        <v>0</v>
      </c>
      <c r="H42" s="4" t="str">
        <f t="shared" si="1"/>
        <v>，2336298</v>
      </c>
      <c r="I42" s="4" t="str">
        <f>VLOOKUP(A42,HOP!A:T,20,0)</f>
        <v>直连</v>
      </c>
    </row>
    <row r="43" s="4" customFormat="1" spans="1:9">
      <c r="A43" s="4">
        <v>16965519225</v>
      </c>
      <c r="B43" s="5">
        <v>44541</v>
      </c>
      <c r="C43" s="5">
        <v>44542</v>
      </c>
      <c r="D43" s="4">
        <v>892</v>
      </c>
      <c r="E43" s="4" t="str">
        <f>VLOOKUP(A43,HOP!A:L,12,0)</f>
        <v>892.00</v>
      </c>
      <c r="F43" s="4" t="str">
        <f>VLOOKUP(A43,HOP!A:C,3,0)</f>
        <v>2336307</v>
      </c>
      <c r="G43" s="4">
        <f t="shared" si="0"/>
        <v>0</v>
      </c>
      <c r="H43" s="4" t="str">
        <f t="shared" si="1"/>
        <v>，2336307</v>
      </c>
      <c r="I43" s="4" t="str">
        <f>VLOOKUP(A43,HOP!A:T,20,0)</f>
        <v>直连</v>
      </c>
    </row>
    <row r="45" spans="4:4">
      <c r="D45" s="4">
        <f>SUM(D2:D44)</f>
        <v>72290.08</v>
      </c>
    </row>
    <row r="46" spans="4:4">
      <c r="D46" s="4" t="s">
        <v>162</v>
      </c>
    </row>
    <row r="49" spans="1:1">
      <c r="A49" s="4" t="s">
        <v>163</v>
      </c>
    </row>
    <row r="50" spans="1:1">
      <c r="A50" s="4" t="s">
        <v>164</v>
      </c>
    </row>
  </sheetData>
  <autoFilter ref="A1:X43">
    <filterColumn colId="3">
      <filters>
        <filter val="592"/>
        <filter val="892"/>
        <filter val="1652"/>
        <filter val="594"/>
        <filter val="555"/>
        <filter val="1057"/>
        <filter val="818"/>
        <filter val="6418"/>
        <filter val="1760.08"/>
        <filter val="921"/>
        <filter val="425"/>
        <filter val="665"/>
        <filter val="1166"/>
        <filter val="368"/>
        <filter val="1528"/>
        <filter val="4528"/>
        <filter val="669"/>
        <filter val="2830"/>
        <filter val="2672"/>
        <filter val="1973"/>
        <filter val="2576"/>
        <filter val="3636"/>
        <filter val="7436"/>
        <filter val="1980"/>
        <filter val="402"/>
        <filter val="1582"/>
        <filter val="1902"/>
        <filter val="2082"/>
        <filter val="683"/>
        <filter val="1083"/>
        <filter val="2883"/>
        <filter val="504"/>
        <filter val="984"/>
        <filter val="1484"/>
        <filter val="2744"/>
        <filter val="1905"/>
        <filter val="647"/>
        <filter val="687"/>
        <filter val="509"/>
        <filter val="1509"/>
        <filter val="29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165</v>
      </c>
      <c r="B1" s="2" t="s">
        <v>166</v>
      </c>
      <c r="C1" s="2" t="s">
        <v>167</v>
      </c>
      <c r="D1" s="2" t="s">
        <v>168</v>
      </c>
      <c r="E1" s="2" t="s">
        <v>13</v>
      </c>
      <c r="F1" s="2" t="s">
        <v>5</v>
      </c>
      <c r="G1" s="2" t="s">
        <v>6</v>
      </c>
      <c r="H1" s="2" t="s">
        <v>169</v>
      </c>
      <c r="I1" s="2" t="s">
        <v>170</v>
      </c>
      <c r="J1" s="2" t="s">
        <v>171</v>
      </c>
      <c r="K1" s="2" t="s">
        <v>172</v>
      </c>
      <c r="L1" s="2" t="s">
        <v>173</v>
      </c>
      <c r="M1" s="2" t="s">
        <v>174</v>
      </c>
      <c r="N1" s="2" t="s">
        <v>175</v>
      </c>
      <c r="O1" s="2" t="s">
        <v>176</v>
      </c>
      <c r="P1" s="2" t="s">
        <v>177</v>
      </c>
      <c r="Q1" s="2" t="s">
        <v>178</v>
      </c>
      <c r="R1" s="2" t="s">
        <v>179</v>
      </c>
      <c r="S1" s="2" t="s">
        <v>180</v>
      </c>
      <c r="T1" s="2" t="s">
        <v>181</v>
      </c>
    </row>
    <row r="2" s="1" customFormat="1" spans="1:20">
      <c r="A2" s="3">
        <v>16965519225</v>
      </c>
      <c r="B2" s="1" t="s">
        <v>182</v>
      </c>
      <c r="C2" s="1" t="s">
        <v>183</v>
      </c>
      <c r="D2" s="1" t="s">
        <v>184</v>
      </c>
      <c r="E2" s="1" t="s">
        <v>185</v>
      </c>
      <c r="F2" s="1" t="s">
        <v>182</v>
      </c>
      <c r="G2" s="1" t="s">
        <v>186</v>
      </c>
      <c r="H2" s="1" t="s">
        <v>187</v>
      </c>
      <c r="I2" s="1" t="s">
        <v>188</v>
      </c>
      <c r="J2" s="1" t="s">
        <v>29</v>
      </c>
      <c r="K2" s="1" t="s">
        <v>189</v>
      </c>
      <c r="L2" s="1" t="s">
        <v>189</v>
      </c>
      <c r="M2" s="1" t="s">
        <v>190</v>
      </c>
      <c r="N2" s="1" t="s">
        <v>190</v>
      </c>
      <c r="O2" s="1" t="s">
        <v>191</v>
      </c>
      <c r="P2" s="1" t="s">
        <v>192</v>
      </c>
      <c r="Q2" s="1" t="s">
        <v>193</v>
      </c>
      <c r="R2" s="1" t="s">
        <v>194</v>
      </c>
      <c r="S2" s="1" t="s">
        <v>195</v>
      </c>
      <c r="T2" s="1" t="s">
        <v>196</v>
      </c>
    </row>
    <row r="3" s="1" customFormat="1" spans="1:20">
      <c r="A3" s="3">
        <v>16965493718</v>
      </c>
      <c r="B3" s="1" t="s">
        <v>182</v>
      </c>
      <c r="C3" s="1" t="s">
        <v>197</v>
      </c>
      <c r="D3" s="1" t="s">
        <v>198</v>
      </c>
      <c r="E3" s="1" t="s">
        <v>199</v>
      </c>
      <c r="F3" s="1" t="s">
        <v>182</v>
      </c>
      <c r="G3" s="1" t="s">
        <v>186</v>
      </c>
      <c r="H3" s="1" t="s">
        <v>187</v>
      </c>
      <c r="I3" s="1" t="s">
        <v>200</v>
      </c>
      <c r="J3" s="1" t="s">
        <v>29</v>
      </c>
      <c r="K3" s="1" t="s">
        <v>201</v>
      </c>
      <c r="L3" s="1" t="s">
        <v>201</v>
      </c>
      <c r="M3" s="1" t="s">
        <v>190</v>
      </c>
      <c r="N3" s="1" t="s">
        <v>190</v>
      </c>
      <c r="O3" s="1" t="s">
        <v>191</v>
      </c>
      <c r="P3" s="1" t="s">
        <v>192</v>
      </c>
      <c r="Q3" s="1" t="s">
        <v>202</v>
      </c>
      <c r="R3" s="1" t="s">
        <v>194</v>
      </c>
      <c r="S3" s="1" t="s">
        <v>195</v>
      </c>
      <c r="T3" s="1" t="s">
        <v>196</v>
      </c>
    </row>
    <row r="4" s="1" customFormat="1" spans="1:20">
      <c r="A4" s="3">
        <v>16964733802</v>
      </c>
      <c r="B4" s="1" t="s">
        <v>182</v>
      </c>
      <c r="C4" s="1" t="s">
        <v>203</v>
      </c>
      <c r="D4" s="1" t="s">
        <v>204</v>
      </c>
      <c r="E4" s="1" t="s">
        <v>205</v>
      </c>
      <c r="F4" s="1" t="s">
        <v>182</v>
      </c>
      <c r="G4" s="1" t="s">
        <v>186</v>
      </c>
      <c r="H4" s="1" t="s">
        <v>187</v>
      </c>
      <c r="I4" s="1" t="s">
        <v>206</v>
      </c>
      <c r="J4" s="1" t="s">
        <v>29</v>
      </c>
      <c r="K4" s="1" t="s">
        <v>207</v>
      </c>
      <c r="L4" s="1" t="s">
        <v>207</v>
      </c>
      <c r="M4" s="1" t="s">
        <v>190</v>
      </c>
      <c r="N4" s="1" t="s">
        <v>190</v>
      </c>
      <c r="O4" s="1" t="s">
        <v>191</v>
      </c>
      <c r="P4" s="1" t="s">
        <v>192</v>
      </c>
      <c r="Q4" s="1" t="s">
        <v>208</v>
      </c>
      <c r="R4" s="1" t="s">
        <v>194</v>
      </c>
      <c r="S4" s="1" t="s">
        <v>195</v>
      </c>
      <c r="T4" s="1" t="s">
        <v>196</v>
      </c>
    </row>
    <row r="5" s="1" customFormat="1" spans="1:20">
      <c r="A5" s="3">
        <v>16963541639</v>
      </c>
      <c r="B5" s="1" t="s">
        <v>182</v>
      </c>
      <c r="C5" s="1" t="s">
        <v>209</v>
      </c>
      <c r="D5" s="1" t="s">
        <v>210</v>
      </c>
      <c r="E5" s="1" t="s">
        <v>211</v>
      </c>
      <c r="F5" s="1" t="s">
        <v>182</v>
      </c>
      <c r="G5" s="1" t="s">
        <v>186</v>
      </c>
      <c r="H5" s="1" t="s">
        <v>187</v>
      </c>
      <c r="I5" s="1" t="s">
        <v>212</v>
      </c>
      <c r="J5" s="1" t="s">
        <v>29</v>
      </c>
      <c r="K5" s="1" t="s">
        <v>213</v>
      </c>
      <c r="L5" s="1" t="s">
        <v>213</v>
      </c>
      <c r="M5" s="1" t="s">
        <v>190</v>
      </c>
      <c r="N5" s="1" t="s">
        <v>190</v>
      </c>
      <c r="O5" s="1" t="s">
        <v>191</v>
      </c>
      <c r="P5" s="1" t="s">
        <v>192</v>
      </c>
      <c r="Q5" s="1" t="s">
        <v>214</v>
      </c>
      <c r="R5" s="1" t="s">
        <v>194</v>
      </c>
      <c r="S5" s="1" t="s">
        <v>195</v>
      </c>
      <c r="T5" s="1" t="s">
        <v>196</v>
      </c>
    </row>
    <row r="6" s="1" customFormat="1" spans="1:20">
      <c r="A6" s="3">
        <v>16961087696</v>
      </c>
      <c r="B6" s="1" t="s">
        <v>182</v>
      </c>
      <c r="C6" s="1" t="s">
        <v>215</v>
      </c>
      <c r="D6" s="1" t="s">
        <v>216</v>
      </c>
      <c r="E6" s="1" t="s">
        <v>217</v>
      </c>
      <c r="F6" s="1" t="s">
        <v>182</v>
      </c>
      <c r="G6" s="1" t="s">
        <v>186</v>
      </c>
      <c r="H6" s="1" t="s">
        <v>187</v>
      </c>
      <c r="I6" s="1" t="s">
        <v>218</v>
      </c>
      <c r="J6" s="1" t="s">
        <v>29</v>
      </c>
      <c r="K6" s="1" t="s">
        <v>219</v>
      </c>
      <c r="L6" s="1" t="s">
        <v>219</v>
      </c>
      <c r="M6" s="1" t="s">
        <v>190</v>
      </c>
      <c r="N6" s="1" t="s">
        <v>190</v>
      </c>
      <c r="O6" s="1" t="s">
        <v>191</v>
      </c>
      <c r="P6" s="1" t="s">
        <v>192</v>
      </c>
      <c r="Q6" s="1" t="s">
        <v>220</v>
      </c>
      <c r="R6" s="1" t="s">
        <v>194</v>
      </c>
      <c r="S6" s="1" t="s">
        <v>195</v>
      </c>
      <c r="T6" s="1" t="s">
        <v>196</v>
      </c>
    </row>
    <row r="7" s="1" customFormat="1" spans="1:20">
      <c r="A7" s="3">
        <v>16961066067</v>
      </c>
      <c r="B7" s="1" t="s">
        <v>182</v>
      </c>
      <c r="C7" s="1" t="s">
        <v>221</v>
      </c>
      <c r="D7" s="1" t="s">
        <v>222</v>
      </c>
      <c r="E7" s="1" t="s">
        <v>223</v>
      </c>
      <c r="F7" s="1" t="s">
        <v>182</v>
      </c>
      <c r="G7" s="1" t="s">
        <v>186</v>
      </c>
      <c r="H7" s="1" t="s">
        <v>187</v>
      </c>
      <c r="I7" s="1" t="s">
        <v>224</v>
      </c>
      <c r="J7" s="1" t="s">
        <v>29</v>
      </c>
      <c r="K7" s="1" t="s">
        <v>225</v>
      </c>
      <c r="L7" s="1" t="s">
        <v>225</v>
      </c>
      <c r="M7" s="1" t="s">
        <v>190</v>
      </c>
      <c r="N7" s="1" t="s">
        <v>190</v>
      </c>
      <c r="O7" s="1" t="s">
        <v>191</v>
      </c>
      <c r="P7" s="1" t="s">
        <v>192</v>
      </c>
      <c r="Q7" s="1" t="s">
        <v>226</v>
      </c>
      <c r="R7" s="1" t="s">
        <v>194</v>
      </c>
      <c r="S7" s="1" t="s">
        <v>195</v>
      </c>
      <c r="T7" s="1" t="s">
        <v>196</v>
      </c>
    </row>
    <row r="8" s="1" customFormat="1" spans="1:20">
      <c r="A8" s="3">
        <v>16961047113</v>
      </c>
      <c r="B8" s="1" t="s">
        <v>182</v>
      </c>
      <c r="C8" s="1" t="s">
        <v>227</v>
      </c>
      <c r="D8" s="1" t="s">
        <v>228</v>
      </c>
      <c r="E8" s="1" t="s">
        <v>229</v>
      </c>
      <c r="F8" s="1" t="s">
        <v>182</v>
      </c>
      <c r="G8" s="1" t="s">
        <v>186</v>
      </c>
      <c r="H8" s="1" t="s">
        <v>187</v>
      </c>
      <c r="I8" s="1" t="s">
        <v>230</v>
      </c>
      <c r="J8" s="1" t="s">
        <v>29</v>
      </c>
      <c r="K8" s="1" t="s">
        <v>231</v>
      </c>
      <c r="L8" s="1" t="s">
        <v>231</v>
      </c>
      <c r="M8" s="1" t="s">
        <v>190</v>
      </c>
      <c r="N8" s="1" t="s">
        <v>190</v>
      </c>
      <c r="O8" s="1" t="s">
        <v>191</v>
      </c>
      <c r="P8" s="1" t="s">
        <v>192</v>
      </c>
      <c r="Q8" s="1" t="s">
        <v>232</v>
      </c>
      <c r="R8" s="1" t="s">
        <v>194</v>
      </c>
      <c r="S8" s="1" t="s">
        <v>195</v>
      </c>
      <c r="T8" s="1" t="s">
        <v>196</v>
      </c>
    </row>
    <row r="9" s="1" customFormat="1" spans="1:20">
      <c r="A9" s="3">
        <v>16960274648</v>
      </c>
      <c r="B9" s="1" t="s">
        <v>233</v>
      </c>
      <c r="C9" s="1" t="s">
        <v>234</v>
      </c>
      <c r="D9" s="1" t="s">
        <v>235</v>
      </c>
      <c r="E9" s="1" t="s">
        <v>236</v>
      </c>
      <c r="F9" s="1" t="s">
        <v>182</v>
      </c>
      <c r="G9" s="1" t="s">
        <v>186</v>
      </c>
      <c r="H9" s="1" t="s">
        <v>187</v>
      </c>
      <c r="I9" s="1" t="s">
        <v>237</v>
      </c>
      <c r="J9" s="1" t="s">
        <v>29</v>
      </c>
      <c r="K9" s="1" t="s">
        <v>238</v>
      </c>
      <c r="L9" s="1" t="s">
        <v>238</v>
      </c>
      <c r="M9" s="1" t="s">
        <v>190</v>
      </c>
      <c r="N9" s="1" t="s">
        <v>190</v>
      </c>
      <c r="O9" s="1" t="s">
        <v>191</v>
      </c>
      <c r="P9" s="1" t="s">
        <v>192</v>
      </c>
      <c r="Q9" s="1" t="s">
        <v>239</v>
      </c>
      <c r="R9" s="1" t="s">
        <v>194</v>
      </c>
      <c r="S9" s="1" t="s">
        <v>195</v>
      </c>
      <c r="T9" s="1" t="s">
        <v>196</v>
      </c>
    </row>
    <row r="10" s="1" customFormat="1" spans="1:20">
      <c r="A10" s="3">
        <v>16958792095</v>
      </c>
      <c r="B10" s="1" t="s">
        <v>233</v>
      </c>
      <c r="C10" s="1" t="s">
        <v>240</v>
      </c>
      <c r="D10" s="1" t="s">
        <v>241</v>
      </c>
      <c r="E10" s="1" t="s">
        <v>242</v>
      </c>
      <c r="F10" s="1" t="s">
        <v>233</v>
      </c>
      <c r="G10" s="1" t="s">
        <v>186</v>
      </c>
      <c r="H10" s="1" t="s">
        <v>187</v>
      </c>
      <c r="I10" s="1" t="s">
        <v>243</v>
      </c>
      <c r="J10" s="1" t="s">
        <v>29</v>
      </c>
      <c r="K10" s="1" t="s">
        <v>244</v>
      </c>
      <c r="L10" s="1" t="s">
        <v>244</v>
      </c>
      <c r="M10" s="1" t="s">
        <v>190</v>
      </c>
      <c r="N10" s="1" t="s">
        <v>190</v>
      </c>
      <c r="O10" s="1" t="s">
        <v>191</v>
      </c>
      <c r="P10" s="1" t="s">
        <v>192</v>
      </c>
      <c r="Q10" s="1" t="s">
        <v>245</v>
      </c>
      <c r="R10" s="1" t="s">
        <v>194</v>
      </c>
      <c r="S10" s="1" t="s">
        <v>195</v>
      </c>
      <c r="T10" s="1" t="s">
        <v>196</v>
      </c>
    </row>
    <row r="11" s="1" customFormat="1" spans="1:20">
      <c r="A11" s="3">
        <v>16954701886</v>
      </c>
      <c r="B11" s="1" t="s">
        <v>233</v>
      </c>
      <c r="C11" s="1" t="s">
        <v>246</v>
      </c>
      <c r="D11" s="1" t="s">
        <v>247</v>
      </c>
      <c r="E11" s="1" t="s">
        <v>248</v>
      </c>
      <c r="F11" s="1" t="s">
        <v>182</v>
      </c>
      <c r="G11" s="1" t="s">
        <v>186</v>
      </c>
      <c r="H11" s="1" t="s">
        <v>187</v>
      </c>
      <c r="I11" s="1" t="s">
        <v>249</v>
      </c>
      <c r="J11" s="1" t="s">
        <v>29</v>
      </c>
      <c r="K11" s="1" t="s">
        <v>250</v>
      </c>
      <c r="L11" s="1" t="s">
        <v>250</v>
      </c>
      <c r="M11" s="1" t="s">
        <v>190</v>
      </c>
      <c r="N11" s="1" t="s">
        <v>190</v>
      </c>
      <c r="O11" s="1" t="s">
        <v>191</v>
      </c>
      <c r="P11" s="1" t="s">
        <v>192</v>
      </c>
      <c r="Q11" s="1" t="s">
        <v>251</v>
      </c>
      <c r="R11" s="1" t="s">
        <v>194</v>
      </c>
      <c r="S11" s="1" t="s">
        <v>195</v>
      </c>
      <c r="T11" s="1" t="s">
        <v>196</v>
      </c>
    </row>
    <row r="12" s="1" customFormat="1" spans="1:20">
      <c r="A12" s="3">
        <v>16954678513</v>
      </c>
      <c r="B12" s="1" t="s">
        <v>233</v>
      </c>
      <c r="C12" s="1" t="s">
        <v>252</v>
      </c>
      <c r="D12" s="1" t="s">
        <v>253</v>
      </c>
      <c r="E12" s="1" t="s">
        <v>254</v>
      </c>
      <c r="F12" s="1" t="s">
        <v>182</v>
      </c>
      <c r="G12" s="1" t="s">
        <v>186</v>
      </c>
      <c r="H12" s="1" t="s">
        <v>187</v>
      </c>
      <c r="I12" s="1" t="s">
        <v>255</v>
      </c>
      <c r="J12" s="1" t="s">
        <v>29</v>
      </c>
      <c r="K12" s="1" t="s">
        <v>256</v>
      </c>
      <c r="L12" s="1" t="s">
        <v>256</v>
      </c>
      <c r="M12" s="1" t="s">
        <v>190</v>
      </c>
      <c r="N12" s="1" t="s">
        <v>190</v>
      </c>
      <c r="O12" s="1" t="s">
        <v>191</v>
      </c>
      <c r="P12" s="1" t="s">
        <v>192</v>
      </c>
      <c r="Q12" s="1" t="s">
        <v>257</v>
      </c>
      <c r="R12" s="1" t="s">
        <v>194</v>
      </c>
      <c r="S12" s="1" t="s">
        <v>195</v>
      </c>
      <c r="T12" s="1" t="s">
        <v>196</v>
      </c>
    </row>
    <row r="13" s="1" customFormat="1" spans="1:20">
      <c r="A13" s="3">
        <v>16954524669</v>
      </c>
      <c r="B13" s="1" t="s">
        <v>233</v>
      </c>
      <c r="C13" s="1" t="s">
        <v>258</v>
      </c>
      <c r="D13" s="1" t="s">
        <v>259</v>
      </c>
      <c r="E13" s="1" t="s">
        <v>260</v>
      </c>
      <c r="F13" s="1" t="s">
        <v>182</v>
      </c>
      <c r="G13" s="1" t="s">
        <v>186</v>
      </c>
      <c r="H13" s="1" t="s">
        <v>187</v>
      </c>
      <c r="I13" s="1" t="s">
        <v>261</v>
      </c>
      <c r="J13" s="1" t="s">
        <v>29</v>
      </c>
      <c r="K13" s="1" t="s">
        <v>262</v>
      </c>
      <c r="L13" s="1" t="s">
        <v>262</v>
      </c>
      <c r="M13" s="1" t="s">
        <v>190</v>
      </c>
      <c r="N13" s="1" t="s">
        <v>190</v>
      </c>
      <c r="O13" s="1" t="s">
        <v>191</v>
      </c>
      <c r="P13" s="1" t="s">
        <v>192</v>
      </c>
      <c r="Q13" s="1" t="s">
        <v>263</v>
      </c>
      <c r="R13" s="1" t="s">
        <v>194</v>
      </c>
      <c r="S13" s="1" t="s">
        <v>195</v>
      </c>
      <c r="T13" s="1" t="s">
        <v>196</v>
      </c>
    </row>
    <row r="14" s="1" customFormat="1" spans="1:20">
      <c r="A14" s="3">
        <v>16954367143</v>
      </c>
      <c r="B14" s="1" t="s">
        <v>233</v>
      </c>
      <c r="C14" s="1" t="s">
        <v>264</v>
      </c>
      <c r="D14" s="1" t="s">
        <v>265</v>
      </c>
      <c r="E14" s="1" t="s">
        <v>266</v>
      </c>
      <c r="F14" s="1" t="s">
        <v>233</v>
      </c>
      <c r="G14" s="1" t="s">
        <v>186</v>
      </c>
      <c r="H14" s="1" t="s">
        <v>187</v>
      </c>
      <c r="I14" s="1" t="s">
        <v>267</v>
      </c>
      <c r="J14" s="1" t="s">
        <v>29</v>
      </c>
      <c r="K14" s="1" t="s">
        <v>268</v>
      </c>
      <c r="L14" s="1" t="s">
        <v>268</v>
      </c>
      <c r="M14" s="1" t="s">
        <v>190</v>
      </c>
      <c r="N14" s="1" t="s">
        <v>190</v>
      </c>
      <c r="O14" s="1" t="s">
        <v>191</v>
      </c>
      <c r="P14" s="1" t="s">
        <v>192</v>
      </c>
      <c r="Q14" s="1" t="s">
        <v>269</v>
      </c>
      <c r="R14" s="1" t="s">
        <v>194</v>
      </c>
      <c r="S14" s="1" t="s">
        <v>195</v>
      </c>
      <c r="T14" s="1" t="s">
        <v>196</v>
      </c>
    </row>
    <row r="15" s="1" customFormat="1" spans="1:20">
      <c r="A15" s="3">
        <v>16954357466</v>
      </c>
      <c r="B15" s="1" t="s">
        <v>233</v>
      </c>
      <c r="C15" s="1" t="s">
        <v>270</v>
      </c>
      <c r="D15" s="1" t="s">
        <v>271</v>
      </c>
      <c r="E15" s="1" t="s">
        <v>272</v>
      </c>
      <c r="F15" s="1" t="s">
        <v>182</v>
      </c>
      <c r="G15" s="1" t="s">
        <v>186</v>
      </c>
      <c r="H15" s="1" t="s">
        <v>187</v>
      </c>
      <c r="I15" s="1" t="s">
        <v>273</v>
      </c>
      <c r="J15" s="1" t="s">
        <v>29</v>
      </c>
      <c r="K15" s="1" t="s">
        <v>274</v>
      </c>
      <c r="L15" s="1" t="s">
        <v>274</v>
      </c>
      <c r="M15" s="1" t="s">
        <v>190</v>
      </c>
      <c r="N15" s="1" t="s">
        <v>190</v>
      </c>
      <c r="O15" s="1" t="s">
        <v>191</v>
      </c>
      <c r="P15" s="1" t="s">
        <v>192</v>
      </c>
      <c r="Q15" s="1" t="s">
        <v>275</v>
      </c>
      <c r="R15" s="1" t="s">
        <v>194</v>
      </c>
      <c r="S15" s="1" t="s">
        <v>195</v>
      </c>
      <c r="T15" s="1" t="s">
        <v>196</v>
      </c>
    </row>
    <row r="16" s="1" customFormat="1" spans="1:20">
      <c r="A16" s="3">
        <v>16949151277</v>
      </c>
      <c r="B16" s="1" t="s">
        <v>276</v>
      </c>
      <c r="C16" s="1" t="s">
        <v>277</v>
      </c>
      <c r="D16" s="1" t="s">
        <v>278</v>
      </c>
      <c r="E16" s="1" t="s">
        <v>279</v>
      </c>
      <c r="F16" s="1" t="s">
        <v>182</v>
      </c>
      <c r="G16" s="1" t="s">
        <v>186</v>
      </c>
      <c r="H16" s="1" t="s">
        <v>187</v>
      </c>
      <c r="I16" s="1" t="s">
        <v>280</v>
      </c>
      <c r="J16" s="1" t="s">
        <v>29</v>
      </c>
      <c r="K16" s="1" t="s">
        <v>281</v>
      </c>
      <c r="L16" s="1" t="s">
        <v>281</v>
      </c>
      <c r="M16" s="1" t="s">
        <v>190</v>
      </c>
      <c r="N16" s="1" t="s">
        <v>190</v>
      </c>
      <c r="O16" s="1" t="s">
        <v>191</v>
      </c>
      <c r="P16" s="1" t="s">
        <v>192</v>
      </c>
      <c r="Q16" s="1" t="s">
        <v>282</v>
      </c>
      <c r="R16" s="1" t="s">
        <v>194</v>
      </c>
      <c r="S16" s="1" t="s">
        <v>195</v>
      </c>
      <c r="T16" s="1" t="s">
        <v>196</v>
      </c>
    </row>
    <row r="17" s="1" customFormat="1" spans="1:20">
      <c r="A17" s="3">
        <v>16948388049</v>
      </c>
      <c r="B17" s="1" t="s">
        <v>276</v>
      </c>
      <c r="C17" s="1" t="s">
        <v>283</v>
      </c>
      <c r="D17" s="1" t="s">
        <v>284</v>
      </c>
      <c r="E17" s="1" t="s">
        <v>285</v>
      </c>
      <c r="F17" s="1" t="s">
        <v>276</v>
      </c>
      <c r="G17" s="1" t="s">
        <v>186</v>
      </c>
      <c r="H17" s="1" t="s">
        <v>187</v>
      </c>
      <c r="I17" s="1" t="s">
        <v>286</v>
      </c>
      <c r="J17" s="1" t="s">
        <v>29</v>
      </c>
      <c r="K17" s="1" t="s">
        <v>287</v>
      </c>
      <c r="L17" s="1" t="s">
        <v>287</v>
      </c>
      <c r="M17" s="1" t="s">
        <v>190</v>
      </c>
      <c r="N17" s="1" t="s">
        <v>190</v>
      </c>
      <c r="O17" s="1" t="s">
        <v>191</v>
      </c>
      <c r="P17" s="1" t="s">
        <v>192</v>
      </c>
      <c r="Q17" s="1" t="s">
        <v>288</v>
      </c>
      <c r="R17" s="1" t="s">
        <v>194</v>
      </c>
      <c r="S17" s="1" t="s">
        <v>195</v>
      </c>
      <c r="T17" s="1" t="s">
        <v>196</v>
      </c>
    </row>
    <row r="18" s="1" customFormat="1" spans="1:20">
      <c r="A18" s="3">
        <v>16947217221</v>
      </c>
      <c r="B18" s="1" t="s">
        <v>276</v>
      </c>
      <c r="C18" s="1" t="s">
        <v>289</v>
      </c>
      <c r="D18" s="1" t="s">
        <v>290</v>
      </c>
      <c r="E18" s="1" t="s">
        <v>291</v>
      </c>
      <c r="F18" s="1" t="s">
        <v>182</v>
      </c>
      <c r="G18" s="1" t="s">
        <v>186</v>
      </c>
      <c r="H18" s="1" t="s">
        <v>187</v>
      </c>
      <c r="I18" s="1" t="s">
        <v>292</v>
      </c>
      <c r="J18" s="1" t="s">
        <v>29</v>
      </c>
      <c r="K18" s="1" t="s">
        <v>293</v>
      </c>
      <c r="L18" s="1" t="s">
        <v>293</v>
      </c>
      <c r="M18" s="1" t="s">
        <v>190</v>
      </c>
      <c r="N18" s="1" t="s">
        <v>190</v>
      </c>
      <c r="O18" s="1" t="s">
        <v>191</v>
      </c>
      <c r="P18" s="1" t="s">
        <v>192</v>
      </c>
      <c r="Q18" s="1" t="s">
        <v>294</v>
      </c>
      <c r="R18" s="1" t="s">
        <v>194</v>
      </c>
      <c r="S18" s="1" t="s">
        <v>195</v>
      </c>
      <c r="T18" s="1" t="s">
        <v>196</v>
      </c>
    </row>
    <row r="19" s="1" customFormat="1" spans="1:20">
      <c r="A19" s="3">
        <v>16946607901</v>
      </c>
      <c r="B19" s="1" t="s">
        <v>276</v>
      </c>
      <c r="C19" s="1" t="s">
        <v>295</v>
      </c>
      <c r="D19" s="1" t="s">
        <v>253</v>
      </c>
      <c r="E19" s="1" t="s">
        <v>296</v>
      </c>
      <c r="F19" s="1" t="s">
        <v>182</v>
      </c>
      <c r="G19" s="1" t="s">
        <v>186</v>
      </c>
      <c r="H19" s="1" t="s">
        <v>187</v>
      </c>
      <c r="I19" s="1" t="s">
        <v>297</v>
      </c>
      <c r="J19" s="1" t="s">
        <v>29</v>
      </c>
      <c r="K19" s="1" t="s">
        <v>298</v>
      </c>
      <c r="L19" s="1" t="s">
        <v>298</v>
      </c>
      <c r="M19" s="1" t="s">
        <v>190</v>
      </c>
      <c r="N19" s="1" t="s">
        <v>190</v>
      </c>
      <c r="O19" s="1" t="s">
        <v>191</v>
      </c>
      <c r="P19" s="1" t="s">
        <v>192</v>
      </c>
      <c r="Q19" s="1" t="s">
        <v>299</v>
      </c>
      <c r="R19" s="1" t="s">
        <v>194</v>
      </c>
      <c r="S19" s="1" t="s">
        <v>195</v>
      </c>
      <c r="T19" s="1" t="s">
        <v>196</v>
      </c>
    </row>
    <row r="20" s="1" customFormat="1" spans="1:20">
      <c r="A20" s="3">
        <v>16945202236</v>
      </c>
      <c r="B20" s="1" t="s">
        <v>300</v>
      </c>
      <c r="C20" s="1" t="s">
        <v>301</v>
      </c>
      <c r="D20" s="1" t="s">
        <v>302</v>
      </c>
      <c r="E20" s="1" t="s">
        <v>303</v>
      </c>
      <c r="F20" s="1" t="s">
        <v>182</v>
      </c>
      <c r="G20" s="1" t="s">
        <v>186</v>
      </c>
      <c r="H20" s="1" t="s">
        <v>187</v>
      </c>
      <c r="I20" s="1" t="s">
        <v>304</v>
      </c>
      <c r="J20" s="1" t="s">
        <v>29</v>
      </c>
      <c r="K20" s="1" t="s">
        <v>305</v>
      </c>
      <c r="L20" s="1" t="s">
        <v>305</v>
      </c>
      <c r="M20" s="1" t="s">
        <v>190</v>
      </c>
      <c r="N20" s="1" t="s">
        <v>190</v>
      </c>
      <c r="O20" s="1" t="s">
        <v>191</v>
      </c>
      <c r="P20" s="1" t="s">
        <v>192</v>
      </c>
      <c r="Q20" s="1" t="s">
        <v>306</v>
      </c>
      <c r="R20" s="1" t="s">
        <v>194</v>
      </c>
      <c r="S20" s="1" t="s">
        <v>195</v>
      </c>
      <c r="T20" s="1" t="s">
        <v>196</v>
      </c>
    </row>
    <row r="21" s="1" customFormat="1" spans="1:20">
      <c r="A21" s="3">
        <v>16941210354</v>
      </c>
      <c r="B21" s="1" t="s">
        <v>300</v>
      </c>
      <c r="C21" s="1" t="s">
        <v>307</v>
      </c>
      <c r="D21" s="1" t="s">
        <v>308</v>
      </c>
      <c r="E21" s="1" t="s">
        <v>309</v>
      </c>
      <c r="F21" s="1" t="s">
        <v>276</v>
      </c>
      <c r="G21" s="1" t="s">
        <v>186</v>
      </c>
      <c r="H21" s="1" t="s">
        <v>187</v>
      </c>
      <c r="I21" s="1" t="s">
        <v>310</v>
      </c>
      <c r="J21" s="1" t="s">
        <v>29</v>
      </c>
      <c r="K21" s="1" t="s">
        <v>311</v>
      </c>
      <c r="L21" s="1" t="s">
        <v>311</v>
      </c>
      <c r="M21" s="1" t="s">
        <v>190</v>
      </c>
      <c r="N21" s="1" t="s">
        <v>190</v>
      </c>
      <c r="O21" s="1" t="s">
        <v>191</v>
      </c>
      <c r="P21" s="1" t="s">
        <v>192</v>
      </c>
      <c r="Q21" s="1" t="s">
        <v>312</v>
      </c>
      <c r="R21" s="1" t="s">
        <v>194</v>
      </c>
      <c r="S21" s="1" t="s">
        <v>195</v>
      </c>
      <c r="T21" s="1" t="s">
        <v>196</v>
      </c>
    </row>
    <row r="22" s="1" customFormat="1" spans="1:20">
      <c r="A22" s="3">
        <v>16939595222</v>
      </c>
      <c r="B22" s="1" t="s">
        <v>313</v>
      </c>
      <c r="C22" s="1" t="s">
        <v>314</v>
      </c>
      <c r="D22" s="1" t="s">
        <v>315</v>
      </c>
      <c r="E22" s="1" t="s">
        <v>316</v>
      </c>
      <c r="F22" s="1" t="s">
        <v>182</v>
      </c>
      <c r="G22" s="1" t="s">
        <v>186</v>
      </c>
      <c r="H22" s="1" t="s">
        <v>187</v>
      </c>
      <c r="I22" s="1" t="s">
        <v>317</v>
      </c>
      <c r="J22" s="1" t="s">
        <v>29</v>
      </c>
      <c r="K22" s="1" t="s">
        <v>318</v>
      </c>
      <c r="L22" s="1" t="s">
        <v>318</v>
      </c>
      <c r="M22" s="1" t="s">
        <v>190</v>
      </c>
      <c r="N22" s="1" t="s">
        <v>190</v>
      </c>
      <c r="O22" s="1" t="s">
        <v>191</v>
      </c>
      <c r="P22" s="1" t="s">
        <v>192</v>
      </c>
      <c r="Q22" s="1" t="s">
        <v>319</v>
      </c>
      <c r="R22" s="1" t="s">
        <v>194</v>
      </c>
      <c r="S22" s="1" t="s">
        <v>195</v>
      </c>
      <c r="T22" s="1" t="s">
        <v>196</v>
      </c>
    </row>
    <row r="23" s="1" customFormat="1" spans="1:20">
      <c r="A23" s="3">
        <v>16936378815</v>
      </c>
      <c r="B23" s="1" t="s">
        <v>313</v>
      </c>
      <c r="C23" s="1" t="s">
        <v>320</v>
      </c>
      <c r="D23" s="1" t="s">
        <v>321</v>
      </c>
      <c r="E23" s="1" t="s">
        <v>322</v>
      </c>
      <c r="F23" s="1" t="s">
        <v>182</v>
      </c>
      <c r="G23" s="1" t="s">
        <v>186</v>
      </c>
      <c r="H23" s="1" t="s">
        <v>187</v>
      </c>
      <c r="I23" s="1" t="s">
        <v>323</v>
      </c>
      <c r="J23" s="1" t="s">
        <v>29</v>
      </c>
      <c r="K23" s="1" t="s">
        <v>324</v>
      </c>
      <c r="L23" s="1" t="s">
        <v>324</v>
      </c>
      <c r="M23" s="1" t="s">
        <v>190</v>
      </c>
      <c r="N23" s="1" t="s">
        <v>190</v>
      </c>
      <c r="O23" s="1" t="s">
        <v>191</v>
      </c>
      <c r="P23" s="1" t="s">
        <v>192</v>
      </c>
      <c r="Q23" s="1" t="s">
        <v>325</v>
      </c>
      <c r="R23" s="1" t="s">
        <v>194</v>
      </c>
      <c r="S23" s="1" t="s">
        <v>195</v>
      </c>
      <c r="T23" s="1" t="s">
        <v>196</v>
      </c>
    </row>
    <row r="24" s="1" customFormat="1" spans="1:20">
      <c r="A24" s="3">
        <v>16928295632</v>
      </c>
      <c r="B24" s="1" t="s">
        <v>326</v>
      </c>
      <c r="C24" s="1" t="s">
        <v>327</v>
      </c>
      <c r="D24" s="1" t="s">
        <v>328</v>
      </c>
      <c r="E24" s="1" t="s">
        <v>329</v>
      </c>
      <c r="F24" s="1" t="s">
        <v>182</v>
      </c>
      <c r="G24" s="1" t="s">
        <v>186</v>
      </c>
      <c r="H24" s="1" t="s">
        <v>187</v>
      </c>
      <c r="I24" s="1" t="s">
        <v>330</v>
      </c>
      <c r="J24" s="1" t="s">
        <v>29</v>
      </c>
      <c r="K24" s="1" t="s">
        <v>331</v>
      </c>
      <c r="L24" s="1" t="s">
        <v>331</v>
      </c>
      <c r="M24" s="1" t="s">
        <v>190</v>
      </c>
      <c r="N24" s="1" t="s">
        <v>190</v>
      </c>
      <c r="O24" s="1" t="s">
        <v>191</v>
      </c>
      <c r="P24" s="1" t="s">
        <v>192</v>
      </c>
      <c r="Q24" s="1" t="s">
        <v>332</v>
      </c>
      <c r="R24" s="1" t="s">
        <v>194</v>
      </c>
      <c r="S24" s="1" t="s">
        <v>195</v>
      </c>
      <c r="T24" s="1" t="s">
        <v>196</v>
      </c>
    </row>
    <row r="25" s="1" customFormat="1" spans="1:20">
      <c r="A25" s="3">
        <v>16927650310</v>
      </c>
      <c r="B25" s="1" t="s">
        <v>326</v>
      </c>
      <c r="C25" s="1" t="s">
        <v>333</v>
      </c>
      <c r="D25" s="1" t="s">
        <v>334</v>
      </c>
      <c r="E25" s="1" t="s">
        <v>335</v>
      </c>
      <c r="F25" s="1" t="s">
        <v>182</v>
      </c>
      <c r="G25" s="1" t="s">
        <v>186</v>
      </c>
      <c r="H25" s="1" t="s">
        <v>187</v>
      </c>
      <c r="I25" s="1" t="s">
        <v>336</v>
      </c>
      <c r="J25" s="1" t="s">
        <v>29</v>
      </c>
      <c r="K25" s="1" t="s">
        <v>337</v>
      </c>
      <c r="L25" s="1" t="s">
        <v>337</v>
      </c>
      <c r="M25" s="1" t="s">
        <v>190</v>
      </c>
      <c r="N25" s="1" t="s">
        <v>190</v>
      </c>
      <c r="O25" s="1" t="s">
        <v>191</v>
      </c>
      <c r="P25" s="1" t="s">
        <v>192</v>
      </c>
      <c r="Q25" s="1" t="s">
        <v>338</v>
      </c>
      <c r="R25" s="1" t="s">
        <v>194</v>
      </c>
      <c r="S25" s="1" t="s">
        <v>195</v>
      </c>
      <c r="T25" s="1" t="s">
        <v>196</v>
      </c>
    </row>
    <row r="26" s="1" customFormat="1" spans="1:20">
      <c r="A26" s="3">
        <v>16927562555</v>
      </c>
      <c r="B26" s="1" t="s">
        <v>326</v>
      </c>
      <c r="C26" s="1" t="s">
        <v>339</v>
      </c>
      <c r="D26" s="1" t="s">
        <v>340</v>
      </c>
      <c r="E26" s="1" t="s">
        <v>341</v>
      </c>
      <c r="F26" s="1" t="s">
        <v>182</v>
      </c>
      <c r="G26" s="1" t="s">
        <v>186</v>
      </c>
      <c r="H26" s="1" t="s">
        <v>187</v>
      </c>
      <c r="I26" s="1" t="s">
        <v>342</v>
      </c>
      <c r="J26" s="1" t="s">
        <v>29</v>
      </c>
      <c r="K26" s="1" t="s">
        <v>343</v>
      </c>
      <c r="L26" s="1" t="s">
        <v>343</v>
      </c>
      <c r="M26" s="1" t="s">
        <v>190</v>
      </c>
      <c r="N26" s="1" t="s">
        <v>190</v>
      </c>
      <c r="O26" s="1" t="s">
        <v>191</v>
      </c>
      <c r="P26" s="1" t="s">
        <v>192</v>
      </c>
      <c r="Q26" s="1" t="s">
        <v>344</v>
      </c>
      <c r="R26" s="1" t="s">
        <v>194</v>
      </c>
      <c r="S26" s="1" t="s">
        <v>195</v>
      </c>
      <c r="T26" s="1" t="s">
        <v>196</v>
      </c>
    </row>
    <row r="27" s="1" customFormat="1" spans="1:20">
      <c r="A27" s="3">
        <v>16924482217</v>
      </c>
      <c r="B27" s="1" t="s">
        <v>345</v>
      </c>
      <c r="C27" s="1" t="s">
        <v>346</v>
      </c>
      <c r="D27" s="1" t="s">
        <v>347</v>
      </c>
      <c r="E27" s="1" t="s">
        <v>348</v>
      </c>
      <c r="F27" s="1" t="s">
        <v>233</v>
      </c>
      <c r="G27" s="1" t="s">
        <v>186</v>
      </c>
      <c r="H27" s="1" t="s">
        <v>187</v>
      </c>
      <c r="I27" s="1" t="s">
        <v>349</v>
      </c>
      <c r="J27" s="1" t="s">
        <v>29</v>
      </c>
      <c r="K27" s="1" t="s">
        <v>350</v>
      </c>
      <c r="L27" s="1" t="s">
        <v>350</v>
      </c>
      <c r="M27" s="1" t="s">
        <v>190</v>
      </c>
      <c r="N27" s="1" t="s">
        <v>190</v>
      </c>
      <c r="O27" s="1" t="s">
        <v>191</v>
      </c>
      <c r="P27" s="1" t="s">
        <v>192</v>
      </c>
      <c r="Q27" s="1" t="s">
        <v>351</v>
      </c>
      <c r="R27" s="1" t="s">
        <v>194</v>
      </c>
      <c r="S27" s="1" t="s">
        <v>195</v>
      </c>
      <c r="T27" s="1" t="s">
        <v>196</v>
      </c>
    </row>
    <row r="28" s="1" customFormat="1" spans="1:20">
      <c r="A28" s="3">
        <v>16922528416</v>
      </c>
      <c r="B28" s="1" t="s">
        <v>345</v>
      </c>
      <c r="C28" s="1" t="s">
        <v>352</v>
      </c>
      <c r="D28" s="1" t="s">
        <v>353</v>
      </c>
      <c r="E28" s="1" t="s">
        <v>354</v>
      </c>
      <c r="F28" s="1" t="s">
        <v>182</v>
      </c>
      <c r="G28" s="1" t="s">
        <v>186</v>
      </c>
      <c r="H28" s="1" t="s">
        <v>187</v>
      </c>
      <c r="I28" s="1" t="s">
        <v>355</v>
      </c>
      <c r="J28" s="1" t="s">
        <v>29</v>
      </c>
      <c r="K28" s="1" t="s">
        <v>356</v>
      </c>
      <c r="L28" s="1" t="s">
        <v>356</v>
      </c>
      <c r="M28" s="1" t="s">
        <v>190</v>
      </c>
      <c r="N28" s="1" t="s">
        <v>190</v>
      </c>
      <c r="O28" s="1" t="s">
        <v>191</v>
      </c>
      <c r="P28" s="1" t="s">
        <v>192</v>
      </c>
      <c r="Q28" s="1" t="s">
        <v>357</v>
      </c>
      <c r="R28" s="1" t="s">
        <v>194</v>
      </c>
      <c r="S28" s="1" t="s">
        <v>195</v>
      </c>
      <c r="T28" s="1" t="s">
        <v>196</v>
      </c>
    </row>
    <row r="29" s="1" customFormat="1" spans="1:20">
      <c r="A29" s="3">
        <v>16909856939</v>
      </c>
      <c r="B29" s="1" t="s">
        <v>358</v>
      </c>
      <c r="C29" s="1" t="s">
        <v>359</v>
      </c>
      <c r="D29" s="1" t="s">
        <v>360</v>
      </c>
      <c r="E29" s="1" t="s">
        <v>361</v>
      </c>
      <c r="F29" s="1" t="s">
        <v>233</v>
      </c>
      <c r="G29" s="1" t="s">
        <v>186</v>
      </c>
      <c r="H29" s="1" t="s">
        <v>187</v>
      </c>
      <c r="I29" s="1" t="s">
        <v>362</v>
      </c>
      <c r="J29" s="1" t="s">
        <v>29</v>
      </c>
      <c r="K29" s="1" t="s">
        <v>363</v>
      </c>
      <c r="L29" s="1" t="s">
        <v>363</v>
      </c>
      <c r="M29" s="1" t="s">
        <v>190</v>
      </c>
      <c r="N29" s="1" t="s">
        <v>190</v>
      </c>
      <c r="O29" s="1" t="s">
        <v>191</v>
      </c>
      <c r="P29" s="1" t="s">
        <v>192</v>
      </c>
      <c r="Q29" s="1" t="s">
        <v>364</v>
      </c>
      <c r="R29" s="1" t="s">
        <v>194</v>
      </c>
      <c r="S29" s="1" t="s">
        <v>195</v>
      </c>
      <c r="T29" s="1" t="s">
        <v>196</v>
      </c>
    </row>
    <row r="30" s="1" customFormat="1" spans="1:20">
      <c r="A30" s="3">
        <v>16903291295</v>
      </c>
      <c r="B30" s="1" t="s">
        <v>358</v>
      </c>
      <c r="C30" s="1" t="s">
        <v>365</v>
      </c>
      <c r="D30" s="1" t="s">
        <v>366</v>
      </c>
      <c r="E30" s="1" t="s">
        <v>367</v>
      </c>
      <c r="F30" s="1" t="s">
        <v>313</v>
      </c>
      <c r="G30" s="1" t="s">
        <v>186</v>
      </c>
      <c r="H30" s="1" t="s">
        <v>187</v>
      </c>
      <c r="I30" s="1" t="s">
        <v>368</v>
      </c>
      <c r="J30" s="1" t="s">
        <v>29</v>
      </c>
      <c r="K30" s="1" t="s">
        <v>369</v>
      </c>
      <c r="L30" s="1" t="s">
        <v>369</v>
      </c>
      <c r="M30" s="1" t="s">
        <v>190</v>
      </c>
      <c r="N30" s="1" t="s">
        <v>190</v>
      </c>
      <c r="O30" s="1" t="s">
        <v>191</v>
      </c>
      <c r="P30" s="1" t="s">
        <v>192</v>
      </c>
      <c r="Q30" s="1" t="s">
        <v>370</v>
      </c>
      <c r="R30" s="1" t="s">
        <v>194</v>
      </c>
      <c r="S30" s="1" t="s">
        <v>195</v>
      </c>
      <c r="T30" s="1" t="s">
        <v>196</v>
      </c>
    </row>
    <row r="31" s="1" customFormat="1" spans="1:20">
      <c r="A31" s="3">
        <v>16896081080</v>
      </c>
      <c r="B31" s="1" t="s">
        <v>371</v>
      </c>
      <c r="C31" s="1" t="s">
        <v>372</v>
      </c>
      <c r="D31" s="1" t="s">
        <v>373</v>
      </c>
      <c r="E31" s="1" t="s">
        <v>374</v>
      </c>
      <c r="F31" s="1" t="s">
        <v>233</v>
      </c>
      <c r="G31" s="1" t="s">
        <v>186</v>
      </c>
      <c r="H31" s="1" t="s">
        <v>187</v>
      </c>
      <c r="I31" s="1" t="s">
        <v>375</v>
      </c>
      <c r="J31" s="1" t="s">
        <v>29</v>
      </c>
      <c r="K31" s="1" t="s">
        <v>376</v>
      </c>
      <c r="L31" s="1" t="s">
        <v>376</v>
      </c>
      <c r="M31" s="1" t="s">
        <v>190</v>
      </c>
      <c r="N31" s="1" t="s">
        <v>190</v>
      </c>
      <c r="O31" s="1" t="s">
        <v>191</v>
      </c>
      <c r="P31" s="1" t="s">
        <v>192</v>
      </c>
      <c r="Q31" s="1" t="s">
        <v>377</v>
      </c>
      <c r="R31" s="1" t="s">
        <v>194</v>
      </c>
      <c r="S31" s="1" t="s">
        <v>195</v>
      </c>
      <c r="T31" s="1" t="s">
        <v>196</v>
      </c>
    </row>
    <row r="32" s="1" customFormat="1" spans="1:20">
      <c r="A32" s="3">
        <v>16886614774</v>
      </c>
      <c r="B32" s="1" t="s">
        <v>378</v>
      </c>
      <c r="C32" s="1" t="s">
        <v>379</v>
      </c>
      <c r="D32" s="1" t="s">
        <v>380</v>
      </c>
      <c r="E32" s="1" t="s">
        <v>381</v>
      </c>
      <c r="F32" s="1" t="s">
        <v>182</v>
      </c>
      <c r="G32" s="1" t="s">
        <v>186</v>
      </c>
      <c r="H32" s="1" t="s">
        <v>187</v>
      </c>
      <c r="I32" s="1" t="s">
        <v>382</v>
      </c>
      <c r="J32" s="1" t="s">
        <v>29</v>
      </c>
      <c r="K32" s="1" t="s">
        <v>383</v>
      </c>
      <c r="L32" s="1" t="s">
        <v>383</v>
      </c>
      <c r="M32" s="1" t="s">
        <v>190</v>
      </c>
      <c r="N32" s="1" t="s">
        <v>190</v>
      </c>
      <c r="O32" s="1" t="s">
        <v>191</v>
      </c>
      <c r="P32" s="1" t="s">
        <v>192</v>
      </c>
      <c r="Q32" s="1" t="s">
        <v>384</v>
      </c>
      <c r="R32" s="1" t="s">
        <v>194</v>
      </c>
      <c r="S32" s="1" t="s">
        <v>195</v>
      </c>
      <c r="T32" s="1" t="s">
        <v>196</v>
      </c>
    </row>
    <row r="33" s="1" customFormat="1" spans="1:20">
      <c r="A33" s="3">
        <v>16879286353</v>
      </c>
      <c r="B33" s="1" t="s">
        <v>385</v>
      </c>
      <c r="C33" s="1" t="s">
        <v>386</v>
      </c>
      <c r="D33" s="1" t="s">
        <v>387</v>
      </c>
      <c r="E33" s="1" t="s">
        <v>388</v>
      </c>
      <c r="F33" s="1" t="s">
        <v>182</v>
      </c>
      <c r="G33" s="1" t="s">
        <v>186</v>
      </c>
      <c r="H33" s="1" t="s">
        <v>187</v>
      </c>
      <c r="I33" s="1" t="s">
        <v>389</v>
      </c>
      <c r="J33" s="1" t="s">
        <v>29</v>
      </c>
      <c r="K33" s="1" t="s">
        <v>390</v>
      </c>
      <c r="L33" s="1" t="s">
        <v>390</v>
      </c>
      <c r="M33" s="1" t="s">
        <v>190</v>
      </c>
      <c r="N33" s="1" t="s">
        <v>190</v>
      </c>
      <c r="O33" s="1" t="s">
        <v>191</v>
      </c>
      <c r="P33" s="1" t="s">
        <v>192</v>
      </c>
      <c r="Q33" s="1" t="s">
        <v>391</v>
      </c>
      <c r="R33" s="1" t="s">
        <v>194</v>
      </c>
      <c r="S33" s="1" t="s">
        <v>195</v>
      </c>
      <c r="T33" s="1" t="s">
        <v>196</v>
      </c>
    </row>
    <row r="34" s="1" customFormat="1" spans="1:20">
      <c r="A34" s="3">
        <v>16871313119</v>
      </c>
      <c r="B34" s="1" t="s">
        <v>392</v>
      </c>
      <c r="C34" s="1" t="s">
        <v>393</v>
      </c>
      <c r="D34" s="1" t="s">
        <v>394</v>
      </c>
      <c r="E34" s="1" t="s">
        <v>395</v>
      </c>
      <c r="F34" s="1" t="s">
        <v>182</v>
      </c>
      <c r="G34" s="1" t="s">
        <v>186</v>
      </c>
      <c r="H34" s="1" t="s">
        <v>187</v>
      </c>
      <c r="I34" s="1" t="s">
        <v>396</v>
      </c>
      <c r="J34" s="1" t="s">
        <v>29</v>
      </c>
      <c r="K34" s="1" t="s">
        <v>397</v>
      </c>
      <c r="L34" s="1" t="s">
        <v>397</v>
      </c>
      <c r="M34" s="1" t="s">
        <v>190</v>
      </c>
      <c r="N34" s="1" t="s">
        <v>190</v>
      </c>
      <c r="O34" s="1" t="s">
        <v>191</v>
      </c>
      <c r="P34" s="1" t="s">
        <v>192</v>
      </c>
      <c r="Q34" s="1" t="s">
        <v>398</v>
      </c>
      <c r="R34" s="1" t="s">
        <v>194</v>
      </c>
      <c r="S34" s="1" t="s">
        <v>195</v>
      </c>
      <c r="T34" s="1" t="s">
        <v>196</v>
      </c>
    </row>
    <row r="35" s="1" customFormat="1" spans="1:20">
      <c r="A35" s="3">
        <v>16865814773</v>
      </c>
      <c r="B35" s="1" t="s">
        <v>392</v>
      </c>
      <c r="C35" s="1" t="s">
        <v>399</v>
      </c>
      <c r="D35" s="1" t="s">
        <v>400</v>
      </c>
      <c r="E35" s="1" t="s">
        <v>401</v>
      </c>
      <c r="F35" s="1" t="s">
        <v>182</v>
      </c>
      <c r="G35" s="1" t="s">
        <v>186</v>
      </c>
      <c r="H35" s="1" t="s">
        <v>187</v>
      </c>
      <c r="I35" s="1" t="s">
        <v>402</v>
      </c>
      <c r="J35" s="1" t="s">
        <v>29</v>
      </c>
      <c r="K35" s="1" t="s">
        <v>403</v>
      </c>
      <c r="L35" s="1" t="s">
        <v>403</v>
      </c>
      <c r="M35" s="1" t="s">
        <v>190</v>
      </c>
      <c r="N35" s="1" t="s">
        <v>190</v>
      </c>
      <c r="O35" s="1" t="s">
        <v>191</v>
      </c>
      <c r="P35" s="1" t="s">
        <v>192</v>
      </c>
      <c r="Q35" s="1" t="s">
        <v>404</v>
      </c>
      <c r="R35" s="1" t="s">
        <v>194</v>
      </c>
      <c r="S35" s="1" t="s">
        <v>195</v>
      </c>
      <c r="T35" s="1" t="s">
        <v>196</v>
      </c>
    </row>
    <row r="36" s="1" customFormat="1" spans="1:20">
      <c r="A36" s="3">
        <v>16855486257</v>
      </c>
      <c r="B36" s="1" t="s">
        <v>405</v>
      </c>
      <c r="C36" s="1" t="s">
        <v>406</v>
      </c>
      <c r="D36" s="1" t="s">
        <v>407</v>
      </c>
      <c r="E36" s="1" t="s">
        <v>408</v>
      </c>
      <c r="F36" s="1" t="s">
        <v>233</v>
      </c>
      <c r="G36" s="1" t="s">
        <v>186</v>
      </c>
      <c r="H36" s="1" t="s">
        <v>187</v>
      </c>
      <c r="I36" s="1" t="s">
        <v>409</v>
      </c>
      <c r="J36" s="1" t="s">
        <v>29</v>
      </c>
      <c r="K36" s="1" t="s">
        <v>410</v>
      </c>
      <c r="L36" s="1" t="s">
        <v>410</v>
      </c>
      <c r="M36" s="1" t="s">
        <v>190</v>
      </c>
      <c r="N36" s="1" t="s">
        <v>190</v>
      </c>
      <c r="O36" s="1" t="s">
        <v>191</v>
      </c>
      <c r="P36" s="1" t="s">
        <v>192</v>
      </c>
      <c r="Q36" s="1" t="s">
        <v>411</v>
      </c>
      <c r="R36" s="1" t="s">
        <v>194</v>
      </c>
      <c r="S36" s="1" t="s">
        <v>195</v>
      </c>
      <c r="T36" s="1" t="s">
        <v>196</v>
      </c>
    </row>
    <row r="37" s="1" customFormat="1" spans="1:20">
      <c r="A37" s="3">
        <v>16842367592</v>
      </c>
      <c r="B37" s="1" t="s">
        <v>412</v>
      </c>
      <c r="C37" s="1" t="s">
        <v>413</v>
      </c>
      <c r="D37" s="1" t="s">
        <v>414</v>
      </c>
      <c r="E37" s="1" t="s">
        <v>415</v>
      </c>
      <c r="F37" s="1" t="s">
        <v>276</v>
      </c>
      <c r="G37" s="1" t="s">
        <v>186</v>
      </c>
      <c r="H37" s="1" t="s">
        <v>187</v>
      </c>
      <c r="I37" s="1" t="s">
        <v>416</v>
      </c>
      <c r="J37" s="1" t="s">
        <v>29</v>
      </c>
      <c r="K37" s="1" t="s">
        <v>417</v>
      </c>
      <c r="L37" s="1" t="s">
        <v>417</v>
      </c>
      <c r="M37" s="1" t="s">
        <v>190</v>
      </c>
      <c r="N37" s="1" t="s">
        <v>190</v>
      </c>
      <c r="O37" s="1" t="s">
        <v>191</v>
      </c>
      <c r="P37" s="1" t="s">
        <v>192</v>
      </c>
      <c r="Q37" s="1" t="s">
        <v>418</v>
      </c>
      <c r="R37" s="1" t="s">
        <v>194</v>
      </c>
      <c r="S37" s="1" t="s">
        <v>195</v>
      </c>
      <c r="T37" s="1" t="s">
        <v>196</v>
      </c>
    </row>
    <row r="38" s="1" customFormat="1" spans="1:20">
      <c r="A38" s="3">
        <v>16833205211</v>
      </c>
      <c r="B38" s="1" t="s">
        <v>419</v>
      </c>
      <c r="C38" s="1" t="s">
        <v>420</v>
      </c>
      <c r="D38" s="1" t="s">
        <v>421</v>
      </c>
      <c r="E38" s="1" t="s">
        <v>422</v>
      </c>
      <c r="F38" s="1" t="s">
        <v>276</v>
      </c>
      <c r="G38" s="1" t="s">
        <v>186</v>
      </c>
      <c r="H38" s="1" t="s">
        <v>187</v>
      </c>
      <c r="I38" s="1" t="s">
        <v>423</v>
      </c>
      <c r="J38" s="1" t="s">
        <v>29</v>
      </c>
      <c r="K38" s="1" t="s">
        <v>424</v>
      </c>
      <c r="L38" s="1" t="s">
        <v>425</v>
      </c>
      <c r="M38" s="1" t="s">
        <v>426</v>
      </c>
      <c r="N38" s="1" t="s">
        <v>427</v>
      </c>
      <c r="O38" s="1" t="s">
        <v>191</v>
      </c>
      <c r="P38" s="1" t="s">
        <v>192</v>
      </c>
      <c r="Q38" s="1" t="s">
        <v>428</v>
      </c>
      <c r="R38" s="1" t="s">
        <v>194</v>
      </c>
      <c r="S38" s="1" t="s">
        <v>195</v>
      </c>
      <c r="T38" s="1" t="s">
        <v>196</v>
      </c>
    </row>
    <row r="39" s="1" customFormat="1" spans="1:20">
      <c r="A39" s="3">
        <v>16741383966</v>
      </c>
      <c r="B39" s="1" t="s">
        <v>429</v>
      </c>
      <c r="C39" s="1" t="s">
        <v>430</v>
      </c>
      <c r="D39" s="1" t="s">
        <v>431</v>
      </c>
      <c r="E39" s="1" t="s">
        <v>432</v>
      </c>
      <c r="F39" s="1" t="s">
        <v>276</v>
      </c>
      <c r="G39" s="1" t="s">
        <v>186</v>
      </c>
      <c r="H39" s="1" t="s">
        <v>187</v>
      </c>
      <c r="I39" s="1" t="s">
        <v>433</v>
      </c>
      <c r="J39" s="1" t="s">
        <v>29</v>
      </c>
      <c r="K39" s="1" t="s">
        <v>434</v>
      </c>
      <c r="L39" s="1" t="s">
        <v>434</v>
      </c>
      <c r="M39" s="1" t="s">
        <v>190</v>
      </c>
      <c r="N39" s="1" t="s">
        <v>190</v>
      </c>
      <c r="O39" s="1" t="s">
        <v>191</v>
      </c>
      <c r="P39" s="1" t="s">
        <v>192</v>
      </c>
      <c r="Q39" s="1" t="s">
        <v>435</v>
      </c>
      <c r="R39" s="1" t="s">
        <v>194</v>
      </c>
      <c r="S39" s="1" t="s">
        <v>195</v>
      </c>
      <c r="T39" s="1" t="s">
        <v>196</v>
      </c>
    </row>
    <row r="40" s="1" customFormat="1" spans="1:20">
      <c r="A40" s="3">
        <v>16737670983</v>
      </c>
      <c r="B40" s="1" t="s">
        <v>436</v>
      </c>
      <c r="C40" s="1" t="s">
        <v>437</v>
      </c>
      <c r="D40" s="1" t="s">
        <v>438</v>
      </c>
      <c r="E40" s="1" t="s">
        <v>439</v>
      </c>
      <c r="F40" s="1" t="s">
        <v>182</v>
      </c>
      <c r="G40" s="1" t="s">
        <v>186</v>
      </c>
      <c r="H40" s="1" t="s">
        <v>187</v>
      </c>
      <c r="I40" s="1" t="s">
        <v>440</v>
      </c>
      <c r="J40" s="1" t="s">
        <v>29</v>
      </c>
      <c r="K40" s="1" t="s">
        <v>441</v>
      </c>
      <c r="L40" s="1" t="s">
        <v>441</v>
      </c>
      <c r="M40" s="1" t="s">
        <v>190</v>
      </c>
      <c r="N40" s="1" t="s">
        <v>190</v>
      </c>
      <c r="O40" s="1" t="s">
        <v>191</v>
      </c>
      <c r="P40" s="1" t="s">
        <v>192</v>
      </c>
      <c r="Q40" s="1" t="s">
        <v>442</v>
      </c>
      <c r="R40" s="1" t="s">
        <v>194</v>
      </c>
      <c r="S40" s="1" t="s">
        <v>195</v>
      </c>
      <c r="T40" s="1" t="s">
        <v>196</v>
      </c>
    </row>
    <row r="41" s="1" customFormat="1" spans="1:20">
      <c r="A41" s="3">
        <v>16723674277</v>
      </c>
      <c r="B41" s="1" t="s">
        <v>443</v>
      </c>
      <c r="C41" s="1" t="s">
        <v>444</v>
      </c>
      <c r="D41" s="1" t="s">
        <v>445</v>
      </c>
      <c r="E41" s="1" t="s">
        <v>446</v>
      </c>
      <c r="F41" s="1" t="s">
        <v>182</v>
      </c>
      <c r="G41" s="1" t="s">
        <v>186</v>
      </c>
      <c r="H41" s="1" t="s">
        <v>187</v>
      </c>
      <c r="I41" s="1" t="s">
        <v>447</v>
      </c>
      <c r="J41" s="1" t="s">
        <v>29</v>
      </c>
      <c r="K41" s="1" t="s">
        <v>448</v>
      </c>
      <c r="L41" s="1" t="s">
        <v>448</v>
      </c>
      <c r="M41" s="1" t="s">
        <v>190</v>
      </c>
      <c r="N41" s="1" t="s">
        <v>190</v>
      </c>
      <c r="O41" s="1" t="s">
        <v>191</v>
      </c>
      <c r="P41" s="1" t="s">
        <v>192</v>
      </c>
      <c r="Q41" s="1" t="s">
        <v>449</v>
      </c>
      <c r="R41" s="1" t="s">
        <v>194</v>
      </c>
      <c r="S41" s="1" t="s">
        <v>195</v>
      </c>
      <c r="T41" s="1" t="s">
        <v>196</v>
      </c>
    </row>
    <row r="42" s="1" customFormat="1" spans="1:20">
      <c r="A42" s="3">
        <v>16498601407</v>
      </c>
      <c r="B42" s="1" t="s">
        <v>450</v>
      </c>
      <c r="C42" s="1" t="s">
        <v>451</v>
      </c>
      <c r="D42" s="1" t="s">
        <v>452</v>
      </c>
      <c r="E42" s="1" t="s">
        <v>453</v>
      </c>
      <c r="F42" s="1" t="s">
        <v>276</v>
      </c>
      <c r="G42" s="1" t="s">
        <v>186</v>
      </c>
      <c r="H42" s="1" t="s">
        <v>187</v>
      </c>
      <c r="I42" s="1" t="s">
        <v>454</v>
      </c>
      <c r="J42" s="1" t="s">
        <v>29</v>
      </c>
      <c r="K42" s="1" t="s">
        <v>455</v>
      </c>
      <c r="L42" s="1" t="s">
        <v>455</v>
      </c>
      <c r="M42" s="1" t="s">
        <v>190</v>
      </c>
      <c r="N42" s="1" t="s">
        <v>190</v>
      </c>
      <c r="O42" s="1" t="s">
        <v>191</v>
      </c>
      <c r="P42" s="1" t="s">
        <v>192</v>
      </c>
      <c r="Q42" s="1" t="s">
        <v>456</v>
      </c>
      <c r="R42" s="1" t="s">
        <v>194</v>
      </c>
      <c r="S42" s="1" t="s">
        <v>195</v>
      </c>
      <c r="T42" s="1" t="s">
        <v>196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2021-12-15T02:37:12Z</dcterms:created>
  <dcterms:modified xsi:type="dcterms:W3CDTF">2021-12-15T03:33:50Z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CA73925C243748AFA18CB860891C8C1F</vt:lpwstr>
  </property>
  <property fmtid="{D5CDD505-2E9C-101B-9397-08002B2CF9AE}" pid="3" name="KSOProductBuildVer">
    <vt:lpwstr>2052-11.1.0.11115</vt:lpwstr>
  </property>
</Properties>
</file>