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对账!$1:$30</definedName>
  </definedNames>
  <calcPr calcId="144525"/>
</workbook>
</file>

<file path=xl/sharedStrings.xml><?xml version="1.0" encoding="utf-8"?>
<sst xmlns="http://schemas.openxmlformats.org/spreadsheetml/2006/main" count="799" uniqueCount="238">
  <si>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</si>
  <si>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</si>
  <si>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</si>
  <si>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</si>
  <si>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</si>
  <si>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</si>
  <si>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</si>
  <si>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</si>
  <si>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</si>
  <si>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</si>
  <si>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</si>
  <si>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</si>
  <si>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</si>
  <si>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</si>
  <si>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</si>
  <si>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</si>
  <si>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</si>
  <si>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</si>
  <si>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</si>
  <si>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</si>
  <si>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</si>
  <si>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</si>
  <si>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</si>
  <si>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</si>
  <si>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</si>
  <si>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</si>
  <si>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</si>
  <si>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[成武]派酒店(成武汽车总站君华店)(73279462)</t>
  </si>
  <si>
    <t>零压大床房&lt;双人入住&gt;&lt;内宾&gt;&lt;预付&gt;&lt;双早&gt;</t>
  </si>
  <si>
    <t>CNY</t>
  </si>
  <si>
    <t>王宗理</t>
  </si>
  <si>
    <t>CA11323211215CNY</t>
  </si>
  <si>
    <t>未提现</t>
  </si>
  <si>
    <t>携程开票</t>
  </si>
  <si>
    <t>[安陆]城市便捷酒店(孝感安陆店)(71582675)</t>
  </si>
  <si>
    <t>特惠大床房&lt;双人入住&gt;&lt;内宾&gt;&lt;预付&gt;&lt;无早&gt;</t>
  </si>
  <si>
    <t>夏中徐</t>
  </si>
  <si>
    <t>[大理市]怡程酒店(大理高铁站洱海店）(71584079)</t>
  </si>
  <si>
    <t>高级大床房&lt;双人入住&gt;&lt;内宾&gt;&lt;预付&gt;&lt;双早&gt;</t>
  </si>
  <si>
    <t>陈汀</t>
  </si>
  <si>
    <t>[溧阳]城市便捷酒店(常州溧阳码头街店)(78098076)</t>
  </si>
  <si>
    <t>标准大床房&lt;双人入住&gt;&lt;内宾&gt;&lt;预付&gt;&lt;双早&gt;</t>
  </si>
  <si>
    <t>杨明宇,周家育</t>
  </si>
  <si>
    <t>[通化]锦江之星(通化胜利路店)(69028552)</t>
  </si>
  <si>
    <t>标准房A&lt;三人入住&gt;&lt;内宾&gt;&lt;预付&gt;&lt;双早&gt;</t>
  </si>
  <si>
    <t>马玉超</t>
  </si>
  <si>
    <t>双人房A&lt;双人入住&gt;&lt;内宾&gt;&lt;预付&gt;&lt;双早&gt;</t>
  </si>
  <si>
    <t>兰剑</t>
  </si>
  <si>
    <t>[黄山]锦江之星风尚(黄山火车站老街店)(71583259)</t>
  </si>
  <si>
    <t>商务标准房A&lt;三人入住&gt;&lt;内宾&gt;&lt;预付&gt;&lt;双早&gt;</t>
  </si>
  <si>
    <t>方增辉</t>
  </si>
  <si>
    <t>[泰安]宜尚酒店(泰安泰山天外村中心医院店)(71584824)</t>
  </si>
  <si>
    <t>特惠大床房&lt;双人入住&gt;&lt;内宾&gt;&lt;预付&gt;&lt;双早&gt;</t>
  </si>
  <si>
    <t>张帆</t>
  </si>
  <si>
    <t>[荆州]城市便捷酒店(荆州北京中路店)(71582323)</t>
  </si>
  <si>
    <t>商务大床房&lt;双人入住&gt;&lt;内宾&gt;&lt;预付&gt;&lt;无早&gt;</t>
  </si>
  <si>
    <t>赵培</t>
  </si>
  <si>
    <t>[南宁]城市便捷酒店(南宁高新园店)(72814069)</t>
  </si>
  <si>
    <t>商务双床房&lt;双人入住&gt;&lt;内宾&gt;&lt;预付&gt;&lt;无早&gt;</t>
  </si>
  <si>
    <t>陈重均</t>
  </si>
  <si>
    <t>[保定]IU酒店(保定裕华东路客运中心店)(71451702)</t>
  </si>
  <si>
    <t>小U·舒适双床房&lt;双人入住&gt;&lt;内宾&gt;&lt;预付&gt;&lt;双早&gt;</t>
  </si>
  <si>
    <t>孙永顺</t>
  </si>
  <si>
    <t>[昆山]城市便捷酒店(昆山开发区蓬朗新星中路店)(71584782)</t>
  </si>
  <si>
    <t>标准双床房&lt;双人入住&gt;&lt;内宾&gt;&lt;预付&gt;&lt;双早&gt;</t>
  </si>
  <si>
    <t>於治武</t>
  </si>
  <si>
    <t>[东明]城市便捷酒店(东明汽车站店)(78091564)</t>
  </si>
  <si>
    <t>唐顺凯</t>
  </si>
  <si>
    <t>[咸宁]城市便捷酒店(咸宁咸安店)(71585020)</t>
  </si>
  <si>
    <t>赵剑</t>
  </si>
  <si>
    <t>[襄阳]城市便捷酒店(襄阳民发世界城店)(72813013)</t>
  </si>
  <si>
    <t>李麟举</t>
  </si>
  <si>
    <t>高级双床房&lt;双人入住&gt;&lt;内宾&gt;&lt;预付&gt;&lt;双早&gt;</t>
  </si>
  <si>
    <t>冯昌军,曾庆华</t>
  </si>
  <si>
    <t>[道县]7天连锁酒店(道县潇水中路二中店)(73246583)</t>
  </si>
  <si>
    <t>自主双床房&lt;四人入住&gt;&lt;内宾&gt;&lt;预付&gt;&lt;双早&gt;</t>
  </si>
  <si>
    <t>谢世兵</t>
  </si>
  <si>
    <t>[朝阳]锦江之星(朝阳火车站店)(77393422)</t>
  </si>
  <si>
    <t>标准间B&lt;三人入住&gt;&lt;内宾&gt;&lt;预付&gt;&lt;双早&gt;</t>
  </si>
  <si>
    <t>靳东文,郝志胜</t>
  </si>
  <si>
    <t>[武汉]麗枫酒店(武汉武昌火车站广场店)(64224372)</t>
  </si>
  <si>
    <t>豪华大床房&lt;双人入住&gt;&lt;内宾&gt;&lt;预付&gt;&lt;无早&gt;</t>
  </si>
  <si>
    <t>聂瑞浚</t>
  </si>
  <si>
    <t>[监利]城市便捷酒店(监利玉沙店)(72812574)</t>
  </si>
  <si>
    <t>曹扬帅</t>
  </si>
  <si>
    <t>[南昌]麗枫酒店(南昌西站国博地铁站店)(60983843)</t>
  </si>
  <si>
    <t>商务大床房&lt;双人入住&gt;&lt;内宾&gt;&lt;预付&gt;&lt;双早&gt;</t>
  </si>
  <si>
    <t>陆希炜</t>
  </si>
  <si>
    <t>[乌鲁木齐]7天连锁酒店(乌鲁木齐西北路新疆博物馆店)(73267639)</t>
  </si>
  <si>
    <t>自主双床房&lt;四人入住&gt;&lt;内宾&gt;&lt;预付&gt;&lt;无早&gt;</t>
  </si>
  <si>
    <t>王志鹏</t>
  </si>
  <si>
    <t>[衡阳]城市便捷酒店(衡阳石鼓书院店)(71583822)</t>
  </si>
  <si>
    <t>精选双床间&lt;双人入住&gt;&lt;内宾&gt;&lt;预付&gt;&lt;无早&gt;</t>
  </si>
  <si>
    <t>周文亮</t>
  </si>
  <si>
    <t>谢文</t>
  </si>
  <si>
    <t>[中山]IU酒店(中山小榄百汇时代广场店)(71450376)</t>
  </si>
  <si>
    <t>小U·舒适大床房&lt;双人入住&gt;&lt;内宾&gt;&lt;预付&gt;&lt;双早&gt;</t>
  </si>
  <si>
    <t>严石强</t>
  </si>
  <si>
    <t>[长沙]凯里亚德酒店(长沙环保科技园毛竹塘地铁站店)(73267925)</t>
  </si>
  <si>
    <t>优享大床房&lt;双人入住&gt;&lt;内宾&gt;&lt;预付&gt;&lt;双早&gt;</t>
  </si>
  <si>
    <t>周建兵</t>
  </si>
  <si>
    <t>[武汉]城市便捷酒店(武汉巨龙大道地铁站店)(71584456)</t>
  </si>
  <si>
    <t>李文勇</t>
  </si>
  <si>
    <t>退单</t>
  </si>
  <si>
    <t>，</t>
  </si>
  <si>
    <t>A211215103620481</t>
  </si>
  <si>
    <t>CNY / HKD 当前参考汇率: 1.224387909</t>
  </si>
  <si>
    <t>总计：6203.02 CNY/
7594.9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</si>
  <si>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</si>
  <si>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</si>
  <si>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</si>
  <si>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</si>
  <si>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</si>
  <si>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</si>
  <si>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</si>
  <si>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</si>
  <si>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</si>
  <si>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</si>
  <si>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</si>
  <si>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</si>
  <si>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</si>
  <si>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</si>
  <si>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</si>
  <si>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</si>
  <si>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</si>
  <si>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2021-12-11</t>
  </si>
  <si>
    <t>2336711</t>
  </si>
  <si>
    <t>城市便捷酒店(武汉巨龙大道地铁站店)</t>
  </si>
  <si>
    <t>2021-12-12</t>
  </si>
  <si>
    <t>退房日月结</t>
  </si>
  <si>
    <t>150.49</t>
  </si>
  <si>
    <t>RMB</t>
  </si>
  <si>
    <t>0</t>
  </si>
  <si>
    <t>0.00</t>
  </si>
  <si>
    <t>携程汇智国内直连</t>
  </si>
  <si>
    <t>2021-12-11 22:25:08</t>
  </si>
  <si>
    <t>否</t>
  </si>
  <si>
    <t>汇智国际旅游发展有限公司</t>
  </si>
  <si>
    <t>直连</t>
  </si>
  <si>
    <t>2336658</t>
  </si>
  <si>
    <t>凯里亚德酒店(长沙环保科技园店)</t>
  </si>
  <si>
    <t>239.84</t>
  </si>
  <si>
    <t>2021-12-11 21:51:40</t>
  </si>
  <si>
    <t>2336570</t>
  </si>
  <si>
    <t>IU酒店（中山小榄百汇时代广场店）</t>
  </si>
  <si>
    <t>192.28</t>
  </si>
  <si>
    <t>2021-12-11 21:08:38</t>
  </si>
  <si>
    <t>2336418</t>
  </si>
  <si>
    <t>城市便捷衡阳石鼓书院店</t>
  </si>
  <si>
    <t>161.60</t>
  </si>
  <si>
    <t>2021-12-11 19:34:39</t>
  </si>
  <si>
    <t>2336414</t>
  </si>
  <si>
    <t>173.72</t>
  </si>
  <si>
    <t>2021-12-11 19:33:30</t>
  </si>
  <si>
    <t>2336380</t>
  </si>
  <si>
    <t>7天连锁酒店(乌鲁木齐西北路新疆博物馆店)</t>
  </si>
  <si>
    <t>128.52</t>
  </si>
  <si>
    <t>2021-12-11 19:09:00</t>
  </si>
  <si>
    <t>2336290</t>
  </si>
  <si>
    <t>城市便捷酒店(监利玉沙店)</t>
  </si>
  <si>
    <t>144.43</t>
  </si>
  <si>
    <t>2021-12-11 18:21:01</t>
  </si>
  <si>
    <t>2336257</t>
  </si>
  <si>
    <t>麗枫酒店(武汉武昌火车站广场店)</t>
  </si>
  <si>
    <t>245.92</t>
  </si>
  <si>
    <t>2021-12-11 18:05:40</t>
  </si>
  <si>
    <t>2336237</t>
  </si>
  <si>
    <t>锦江之星（辽宁朝阳火车站店）</t>
  </si>
  <si>
    <t>131.56</t>
  </si>
  <si>
    <t>2021-12-11 17:53:49</t>
  </si>
  <si>
    <t>2336216</t>
  </si>
  <si>
    <t>7天连锁酒店(道县潇水中路二中店)</t>
  </si>
  <si>
    <t>137.63</t>
  </si>
  <si>
    <t>2021-12-11 17:39:36</t>
  </si>
  <si>
    <t>2336205</t>
  </si>
  <si>
    <t>城市便捷酒店(东明汽车站店)</t>
  </si>
  <si>
    <t>180.79</t>
  </si>
  <si>
    <t>2021-12-11 17:34:26</t>
  </si>
  <si>
    <t>2336132</t>
  </si>
  <si>
    <t>城市便捷酒店(襄阳民发世界城店)</t>
  </si>
  <si>
    <t>163.62</t>
  </si>
  <si>
    <t>2021-12-11 17:02:33</t>
  </si>
  <si>
    <t>2336120</t>
  </si>
  <si>
    <t>城市便捷酒店(咸宁咸安店)</t>
  </si>
  <si>
    <t>153.52</t>
  </si>
  <si>
    <t>2021-12-11 16:54:38</t>
  </si>
  <si>
    <t>2336052</t>
  </si>
  <si>
    <t>2021-12-11 16:06:11</t>
  </si>
  <si>
    <t>2336026</t>
  </si>
  <si>
    <t>城市便捷酒店(昆山开发区蓬朗新星中路店)</t>
  </si>
  <si>
    <t>204.02</t>
  </si>
  <si>
    <t>2021-12-11 15:48:07</t>
  </si>
  <si>
    <t>2335974</t>
  </si>
  <si>
    <t>IU酒店(保定裕华东路客运中心店)</t>
  </si>
  <si>
    <t>201.39</t>
  </si>
  <si>
    <t>2021-12-11 15:11:34</t>
  </si>
  <si>
    <t>2335862</t>
  </si>
  <si>
    <t>城市便捷酒店(南宁高新园店)</t>
  </si>
  <si>
    <t>165.64</t>
  </si>
  <si>
    <t>2021-12-11 13:43:22</t>
  </si>
  <si>
    <t>2335856</t>
  </si>
  <si>
    <t>城市便捷酒店(荆州北京中路店)</t>
  </si>
  <si>
    <t>169.68</t>
  </si>
  <si>
    <t>2021-12-11 13:36:33</t>
  </si>
  <si>
    <t>2335486</t>
  </si>
  <si>
    <t>宜尚酒店(泰安天外村景区店)</t>
  </si>
  <si>
    <t>199.98</t>
  </si>
  <si>
    <t>2021-12-11 07:06:41</t>
  </si>
  <si>
    <t>2021-12-10</t>
  </si>
  <si>
    <t>2334701</t>
  </si>
  <si>
    <t>锦江之星风尚（黄山火车站老街店）</t>
  </si>
  <si>
    <t>297.52</t>
  </si>
  <si>
    <t>2021-12-10 15:46:39</t>
  </si>
  <si>
    <t>2334582</t>
  </si>
  <si>
    <t>锦江之星(通化胜利路店)</t>
  </si>
  <si>
    <t>281.34</t>
  </si>
  <si>
    <t>2021-12-10 13:42:23</t>
  </si>
  <si>
    <t>2334528</t>
  </si>
  <si>
    <t>313.72</t>
  </si>
  <si>
    <t>2021-12-10 12:11:48</t>
  </si>
  <si>
    <t>2021-12-09</t>
  </si>
  <si>
    <t>2333805</t>
  </si>
  <si>
    <t>城市便捷酒店(常州溧阳码头街店)</t>
  </si>
  <si>
    <t>313.10</t>
  </si>
  <si>
    <t>2021-12-09 22:08:25</t>
  </si>
  <si>
    <t>2333771</t>
  </si>
  <si>
    <t>怡程酒店(大理高铁站洱海店）</t>
  </si>
  <si>
    <t>581.76</t>
  </si>
  <si>
    <t>2021-12-09 21:53:50</t>
  </si>
  <si>
    <t>2332443</t>
  </si>
  <si>
    <t>城市便捷酒店(孝感安陆店)</t>
  </si>
  <si>
    <t>396.93</t>
  </si>
  <si>
    <t>2021-12-09 10:07:27</t>
  </si>
  <si>
    <t>2021-12-06</t>
  </si>
  <si>
    <t>2328378</t>
  </si>
  <si>
    <t>派酒店(成武汽车总站君华店)</t>
  </si>
  <si>
    <t>710.40</t>
  </si>
  <si>
    <t>2021-12-06 09:43:46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</si>
</sst>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7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1" borderId="5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" borderId="4" applyNumberFormat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16927885826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44536</v>
      </c>
      <c r="G2" s="5">
        <v>44542</v>
      </c>
      <c r="H2" s="4">
        <v>1</v>
      </c>
      <c r="I2" s="4">
        <v>6</v>
      </c>
      <c r="J2" s="4">
        <v>6</v>
      </c>
      <c r="K2" s="4" t="s">
        <v>29</v>
      </c>
      <c r="L2" s="4">
        <v>710.4</v>
      </c>
      <c r="M2" s="4">
        <v>710.4</v>
      </c>
      <c r="N2" s="4" t="s">
        <v>30</v>
      </c>
      <c r="O2" s="4" t="s">
        <v>31</v>
      </c>
      <c r="P2" s="4" t="s">
        <v>32</v>
      </c>
      <c r="Q2" s="4">
        <v>0</v>
      </c>
      <c r="R2" s="6">
        <v>44536</v>
      </c>
      <c r="S2" s="5">
        <v>44545</v>
      </c>
      <c r="T2" s="4" t="s">
        <v>33</v>
      </c>
      <c r="U2" s="4">
        <v>710.4</v>
      </c>
      <c r="V2" s="4">
        <v>0</v>
      </c>
      <c r="W2" s="4">
        <v>0</v>
      </c>
      <c r="X2" s="4">
        <v>2328378</v>
      </c>
    </row>
    <row r="3" s="4" customFormat="1" spans="1:24">
      <c r="A3" s="4">
        <v>16947055394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44539</v>
      </c>
      <c r="G3" s="5">
        <v>44542</v>
      </c>
      <c r="H3" s="4">
        <v>1</v>
      </c>
      <c r="I3" s="4">
        <v>3</v>
      </c>
      <c r="J3" s="4">
        <v>3</v>
      </c>
      <c r="K3" s="4" t="s">
        <v>29</v>
      </c>
      <c r="L3" s="4">
        <v>396.93</v>
      </c>
      <c r="M3" s="4">
        <v>396.93</v>
      </c>
      <c r="N3" s="4" t="s">
        <v>36</v>
      </c>
      <c r="O3" s="4" t="s">
        <v>31</v>
      </c>
      <c r="P3" s="4" t="s">
        <v>32</v>
      </c>
      <c r="Q3" s="4">
        <v>0</v>
      </c>
      <c r="R3" s="6">
        <v>44539</v>
      </c>
      <c r="S3" s="5">
        <v>44545</v>
      </c>
      <c r="T3" s="4" t="s">
        <v>33</v>
      </c>
      <c r="U3" s="4">
        <v>396.93</v>
      </c>
      <c r="V3" s="4">
        <v>0</v>
      </c>
      <c r="W3" s="4">
        <v>0</v>
      </c>
      <c r="X3" s="4">
        <v>2332443</v>
      </c>
    </row>
    <row r="4" s="4" customFormat="1" spans="1:23">
      <c r="A4" s="4">
        <v>16952369305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44540</v>
      </c>
      <c r="G4" s="5">
        <v>44542</v>
      </c>
      <c r="H4" s="4">
        <v>1</v>
      </c>
      <c r="I4" s="4">
        <v>2</v>
      </c>
      <c r="J4" s="4">
        <v>2</v>
      </c>
      <c r="K4" s="4" t="s">
        <v>29</v>
      </c>
      <c r="L4" s="4">
        <v>581.76</v>
      </c>
      <c r="M4" s="4">
        <v>581.76</v>
      </c>
      <c r="N4" s="4" t="s">
        <v>39</v>
      </c>
      <c r="O4" s="4" t="s">
        <v>31</v>
      </c>
      <c r="P4" s="4" t="s">
        <v>32</v>
      </c>
      <c r="Q4" s="4">
        <v>0</v>
      </c>
      <c r="R4" s="6">
        <v>44539</v>
      </c>
      <c r="S4" s="5">
        <v>44545</v>
      </c>
      <c r="T4" s="4" t="s">
        <v>33</v>
      </c>
      <c r="U4" s="4">
        <v>581.76</v>
      </c>
      <c r="V4" s="4">
        <v>0</v>
      </c>
      <c r="W4" s="4">
        <v>0</v>
      </c>
    </row>
    <row r="5" s="4" customFormat="1" spans="1:24">
      <c r="A5" s="4">
        <v>16951766201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44540</v>
      </c>
      <c r="G5" s="5">
        <v>44542</v>
      </c>
      <c r="H5" s="4">
        <v>1</v>
      </c>
      <c r="I5" s="4">
        <v>2</v>
      </c>
      <c r="J5" s="4">
        <v>2</v>
      </c>
      <c r="K5" s="4" t="s">
        <v>29</v>
      </c>
      <c r="L5" s="4">
        <v>313.1</v>
      </c>
      <c r="M5" s="4">
        <v>313.1</v>
      </c>
      <c r="N5" s="4" t="s">
        <v>42</v>
      </c>
      <c r="O5" s="4" t="s">
        <v>31</v>
      </c>
      <c r="P5" s="4" t="s">
        <v>32</v>
      </c>
      <c r="Q5" s="4">
        <v>0</v>
      </c>
      <c r="R5" s="6">
        <v>44539</v>
      </c>
      <c r="S5" s="5">
        <v>44545</v>
      </c>
      <c r="T5" s="4" t="s">
        <v>33</v>
      </c>
      <c r="U5" s="4">
        <v>313.1</v>
      </c>
      <c r="V5" s="4">
        <v>0</v>
      </c>
      <c r="W5" s="4">
        <v>0</v>
      </c>
      <c r="X5" s="4">
        <v>2333805</v>
      </c>
    </row>
    <row r="6" s="4" customFormat="1" spans="1:24">
      <c r="A6" s="4">
        <v>16955678935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44540</v>
      </c>
      <c r="G6" s="5">
        <v>44542</v>
      </c>
      <c r="H6" s="4">
        <v>1</v>
      </c>
      <c r="I6" s="4">
        <v>2</v>
      </c>
      <c r="J6" s="4">
        <v>2</v>
      </c>
      <c r="K6" s="4" t="s">
        <v>29</v>
      </c>
      <c r="L6" s="4">
        <v>313.72</v>
      </c>
      <c r="M6" s="4">
        <v>313.72</v>
      </c>
      <c r="N6" s="4" t="s">
        <v>45</v>
      </c>
      <c r="O6" s="4" t="s">
        <v>31</v>
      </c>
      <c r="P6" s="4" t="s">
        <v>32</v>
      </c>
      <c r="Q6" s="4">
        <v>0</v>
      </c>
      <c r="R6" s="6">
        <v>44540</v>
      </c>
      <c r="S6" s="5">
        <v>44545</v>
      </c>
      <c r="T6" s="4" t="s">
        <v>33</v>
      </c>
      <c r="U6" s="4">
        <v>313.72</v>
      </c>
      <c r="V6" s="4">
        <v>0</v>
      </c>
      <c r="W6" s="4">
        <v>0</v>
      </c>
      <c r="X6" s="4">
        <v>2334528</v>
      </c>
    </row>
    <row r="7" s="4" customFormat="1" spans="1:23">
      <c r="A7" s="4">
        <v>16956012125</v>
      </c>
      <c r="B7" s="4" t="s">
        <v>25</v>
      </c>
      <c r="C7" s="4" t="s">
        <v>26</v>
      </c>
      <c r="D7" s="4" t="s">
        <v>43</v>
      </c>
      <c r="E7" s="4" t="s">
        <v>46</v>
      </c>
      <c r="F7" s="5">
        <v>44540</v>
      </c>
      <c r="G7" s="5">
        <v>44542</v>
      </c>
      <c r="H7" s="4">
        <v>1</v>
      </c>
      <c r="I7" s="4">
        <v>2</v>
      </c>
      <c r="J7" s="4">
        <v>2</v>
      </c>
      <c r="K7" s="4" t="s">
        <v>29</v>
      </c>
      <c r="L7" s="4">
        <v>281.34</v>
      </c>
      <c r="M7" s="4">
        <v>281.34</v>
      </c>
      <c r="N7" s="4" t="s">
        <v>47</v>
      </c>
      <c r="O7" s="4" t="s">
        <v>31</v>
      </c>
      <c r="P7" s="4" t="s">
        <v>32</v>
      </c>
      <c r="Q7" s="4">
        <v>0</v>
      </c>
      <c r="R7" s="6">
        <v>44540</v>
      </c>
      <c r="S7" s="5">
        <v>44545</v>
      </c>
      <c r="T7" s="4" t="s">
        <v>33</v>
      </c>
      <c r="U7" s="4">
        <v>281.34</v>
      </c>
      <c r="V7" s="4">
        <v>0</v>
      </c>
      <c r="W7" s="4">
        <v>0</v>
      </c>
    </row>
    <row r="8" s="4" customFormat="1" spans="1:24">
      <c r="A8" s="4">
        <v>16958222025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44540</v>
      </c>
      <c r="G8" s="5">
        <v>44542</v>
      </c>
      <c r="H8" s="4">
        <v>1</v>
      </c>
      <c r="I8" s="4">
        <v>2</v>
      </c>
      <c r="J8" s="4">
        <v>2</v>
      </c>
      <c r="K8" s="4" t="s">
        <v>29</v>
      </c>
      <c r="L8" s="4">
        <v>297.52</v>
      </c>
      <c r="M8" s="4">
        <v>297.52</v>
      </c>
      <c r="N8" s="4" t="s">
        <v>50</v>
      </c>
      <c r="O8" s="4" t="s">
        <v>31</v>
      </c>
      <c r="P8" s="4" t="s">
        <v>32</v>
      </c>
      <c r="Q8" s="4">
        <v>0</v>
      </c>
      <c r="R8" s="6">
        <v>44540</v>
      </c>
      <c r="S8" s="5">
        <v>44545</v>
      </c>
      <c r="T8" s="4" t="s">
        <v>33</v>
      </c>
      <c r="U8" s="4">
        <v>297.52</v>
      </c>
      <c r="V8" s="4">
        <v>0</v>
      </c>
      <c r="W8" s="4">
        <v>0</v>
      </c>
      <c r="X8" s="4">
        <v>2334701</v>
      </c>
    </row>
    <row r="9" s="4" customFormat="1" spans="1:24">
      <c r="A9" s="4">
        <v>16961094485</v>
      </c>
      <c r="B9" s="4" t="s">
        <v>25</v>
      </c>
      <c r="C9" s="4" t="s">
        <v>26</v>
      </c>
      <c r="D9" s="4" t="s">
        <v>51</v>
      </c>
      <c r="E9" s="4" t="s">
        <v>52</v>
      </c>
      <c r="F9" s="5">
        <v>44541</v>
      </c>
      <c r="G9" s="5">
        <v>44542</v>
      </c>
      <c r="H9" s="4">
        <v>1</v>
      </c>
      <c r="I9" s="4">
        <v>1</v>
      </c>
      <c r="J9" s="4">
        <v>1</v>
      </c>
      <c r="K9" s="4" t="s">
        <v>29</v>
      </c>
      <c r="L9" s="4">
        <v>199.98</v>
      </c>
      <c r="M9" s="4">
        <v>199.98</v>
      </c>
      <c r="N9" s="4" t="s">
        <v>53</v>
      </c>
      <c r="O9" s="4" t="s">
        <v>31</v>
      </c>
      <c r="P9" s="4" t="s">
        <v>32</v>
      </c>
      <c r="Q9" s="4">
        <v>0</v>
      </c>
      <c r="R9" s="6">
        <v>44541</v>
      </c>
      <c r="S9" s="5">
        <v>44545</v>
      </c>
      <c r="T9" s="4" t="s">
        <v>33</v>
      </c>
      <c r="U9" s="4">
        <v>199.98</v>
      </c>
      <c r="V9" s="4">
        <v>0</v>
      </c>
      <c r="W9" s="4">
        <v>0</v>
      </c>
      <c r="X9" s="4">
        <v>2335486</v>
      </c>
    </row>
    <row r="10" s="4" customFormat="1" spans="1:24">
      <c r="A10" s="4">
        <v>16964226217</v>
      </c>
      <c r="B10" s="4" t="s">
        <v>25</v>
      </c>
      <c r="C10" s="4" t="s">
        <v>26</v>
      </c>
      <c r="D10" s="4" t="s">
        <v>54</v>
      </c>
      <c r="E10" s="4" t="s">
        <v>55</v>
      </c>
      <c r="F10" s="5">
        <v>44541</v>
      </c>
      <c r="G10" s="5">
        <v>44542</v>
      </c>
      <c r="H10" s="4">
        <v>1</v>
      </c>
      <c r="I10" s="4">
        <v>1</v>
      </c>
      <c r="J10" s="4">
        <v>1</v>
      </c>
      <c r="K10" s="4" t="s">
        <v>29</v>
      </c>
      <c r="L10" s="4">
        <v>169.68</v>
      </c>
      <c r="M10" s="4">
        <v>169.68</v>
      </c>
      <c r="N10" s="4" t="s">
        <v>56</v>
      </c>
      <c r="O10" s="4" t="s">
        <v>31</v>
      </c>
      <c r="P10" s="4" t="s">
        <v>32</v>
      </c>
      <c r="Q10" s="4">
        <v>0</v>
      </c>
      <c r="R10" s="6">
        <v>44541</v>
      </c>
      <c r="S10" s="5">
        <v>44545</v>
      </c>
      <c r="T10" s="4" t="s">
        <v>33</v>
      </c>
      <c r="U10" s="4">
        <v>169.68</v>
      </c>
      <c r="V10" s="4">
        <v>0</v>
      </c>
      <c r="W10" s="4">
        <v>0</v>
      </c>
      <c r="X10" s="4">
        <v>2335856</v>
      </c>
    </row>
    <row r="11" s="4" customFormat="1" spans="1:24">
      <c r="A11" s="4">
        <v>16964258167</v>
      </c>
      <c r="B11" s="4" t="s">
        <v>25</v>
      </c>
      <c r="C11" s="4" t="s">
        <v>26</v>
      </c>
      <c r="D11" s="4" t="s">
        <v>57</v>
      </c>
      <c r="E11" s="4" t="s">
        <v>58</v>
      </c>
      <c r="F11" s="5">
        <v>44541</v>
      </c>
      <c r="G11" s="5">
        <v>44542</v>
      </c>
      <c r="H11" s="4">
        <v>1</v>
      </c>
      <c r="I11" s="4">
        <v>1</v>
      </c>
      <c r="J11" s="4">
        <v>1</v>
      </c>
      <c r="K11" s="4" t="s">
        <v>29</v>
      </c>
      <c r="L11" s="4">
        <v>165.64</v>
      </c>
      <c r="M11" s="4">
        <v>165.64</v>
      </c>
      <c r="N11" s="4" t="s">
        <v>59</v>
      </c>
      <c r="O11" s="4" t="s">
        <v>31</v>
      </c>
      <c r="P11" s="4" t="s">
        <v>32</v>
      </c>
      <c r="Q11" s="4">
        <v>0</v>
      </c>
      <c r="R11" s="6">
        <v>44541</v>
      </c>
      <c r="S11" s="5">
        <v>44545</v>
      </c>
      <c r="T11" s="4" t="s">
        <v>33</v>
      </c>
      <c r="U11" s="4">
        <v>165.64</v>
      </c>
      <c r="V11" s="4">
        <v>0</v>
      </c>
      <c r="W11" s="4">
        <v>0</v>
      </c>
      <c r="X11" s="4">
        <v>2335862</v>
      </c>
    </row>
    <row r="12" s="4" customFormat="1" spans="1:23">
      <c r="A12" s="4">
        <v>16964634098</v>
      </c>
      <c r="B12" s="4" t="s">
        <v>25</v>
      </c>
      <c r="C12" s="4" t="s">
        <v>26</v>
      </c>
      <c r="D12" s="4" t="s">
        <v>60</v>
      </c>
      <c r="E12" s="4" t="s">
        <v>61</v>
      </c>
      <c r="F12" s="5">
        <v>44541</v>
      </c>
      <c r="G12" s="5">
        <v>44542</v>
      </c>
      <c r="H12" s="4">
        <v>1</v>
      </c>
      <c r="I12" s="4">
        <v>1</v>
      </c>
      <c r="J12" s="4">
        <v>1</v>
      </c>
      <c r="K12" s="4" t="s">
        <v>29</v>
      </c>
      <c r="L12" s="4">
        <v>201.39</v>
      </c>
      <c r="M12" s="4">
        <v>201.39</v>
      </c>
      <c r="N12" s="4" t="s">
        <v>62</v>
      </c>
      <c r="O12" s="4" t="s">
        <v>31</v>
      </c>
      <c r="P12" s="4" t="s">
        <v>32</v>
      </c>
      <c r="Q12" s="4">
        <v>0</v>
      </c>
      <c r="R12" s="6">
        <v>44541</v>
      </c>
      <c r="S12" s="5">
        <v>44545</v>
      </c>
      <c r="T12" s="4" t="s">
        <v>33</v>
      </c>
      <c r="U12" s="4">
        <v>201.39</v>
      </c>
      <c r="V12" s="4">
        <v>0</v>
      </c>
      <c r="W12" s="4">
        <v>0</v>
      </c>
    </row>
    <row r="13" s="4" customFormat="1" spans="1:24">
      <c r="A13" s="4">
        <v>16964783739</v>
      </c>
      <c r="B13" s="4" t="s">
        <v>25</v>
      </c>
      <c r="C13" s="4" t="s">
        <v>26</v>
      </c>
      <c r="D13" s="4" t="s">
        <v>63</v>
      </c>
      <c r="E13" s="4" t="s">
        <v>64</v>
      </c>
      <c r="F13" s="5">
        <v>44541</v>
      </c>
      <c r="G13" s="5">
        <v>44542</v>
      </c>
      <c r="H13" s="4">
        <v>1</v>
      </c>
      <c r="I13" s="4">
        <v>1</v>
      </c>
      <c r="J13" s="4">
        <v>1</v>
      </c>
      <c r="K13" s="4" t="s">
        <v>29</v>
      </c>
      <c r="L13" s="4">
        <v>204.02</v>
      </c>
      <c r="M13" s="4">
        <v>204.02</v>
      </c>
      <c r="N13" s="4" t="s">
        <v>65</v>
      </c>
      <c r="O13" s="4" t="s">
        <v>31</v>
      </c>
      <c r="P13" s="4" t="s">
        <v>32</v>
      </c>
      <c r="Q13" s="4">
        <v>0</v>
      </c>
      <c r="R13" s="6">
        <v>44541</v>
      </c>
      <c r="S13" s="5">
        <v>44545</v>
      </c>
      <c r="T13" s="4" t="s">
        <v>33</v>
      </c>
      <c r="U13" s="4">
        <v>204.02</v>
      </c>
      <c r="V13" s="4">
        <v>0</v>
      </c>
      <c r="W13" s="4">
        <v>0</v>
      </c>
      <c r="X13" s="4">
        <v>2336026</v>
      </c>
    </row>
    <row r="14" s="4" customFormat="1" spans="1:23">
      <c r="A14" s="4">
        <v>16964858417</v>
      </c>
      <c r="B14" s="4" t="s">
        <v>25</v>
      </c>
      <c r="C14" s="4" t="s">
        <v>26</v>
      </c>
      <c r="D14" s="4" t="s">
        <v>66</v>
      </c>
      <c r="E14" s="4" t="s">
        <v>38</v>
      </c>
      <c r="F14" s="5">
        <v>44541</v>
      </c>
      <c r="G14" s="5">
        <v>44542</v>
      </c>
      <c r="H14" s="4">
        <v>1</v>
      </c>
      <c r="I14" s="4">
        <v>1</v>
      </c>
      <c r="J14" s="4">
        <v>1</v>
      </c>
      <c r="K14" s="4" t="s">
        <v>29</v>
      </c>
      <c r="L14" s="4">
        <v>163.62</v>
      </c>
      <c r="M14" s="4">
        <v>163.62</v>
      </c>
      <c r="N14" s="4" t="s">
        <v>67</v>
      </c>
      <c r="O14" s="4" t="s">
        <v>31</v>
      </c>
      <c r="P14" s="4" t="s">
        <v>32</v>
      </c>
      <c r="Q14" s="4">
        <v>0</v>
      </c>
      <c r="R14" s="6">
        <v>44541</v>
      </c>
      <c r="S14" s="5">
        <v>44545</v>
      </c>
      <c r="T14" s="4" t="s">
        <v>33</v>
      </c>
      <c r="U14" s="4">
        <v>163.62</v>
      </c>
      <c r="V14" s="4">
        <v>0</v>
      </c>
      <c r="W14" s="4">
        <v>0</v>
      </c>
    </row>
    <row r="15" s="4" customFormat="1" spans="1:24">
      <c r="A15" s="4">
        <v>16965057910</v>
      </c>
      <c r="B15" s="4" t="s">
        <v>25</v>
      </c>
      <c r="C15" s="4" t="s">
        <v>26</v>
      </c>
      <c r="D15" s="4" t="s">
        <v>68</v>
      </c>
      <c r="E15" s="4" t="s">
        <v>55</v>
      </c>
      <c r="F15" s="5">
        <v>44541</v>
      </c>
      <c r="G15" s="5">
        <v>44542</v>
      </c>
      <c r="H15" s="4">
        <v>1</v>
      </c>
      <c r="I15" s="4">
        <v>1</v>
      </c>
      <c r="J15" s="4">
        <v>1</v>
      </c>
      <c r="K15" s="4" t="s">
        <v>29</v>
      </c>
      <c r="L15" s="4">
        <v>153.52</v>
      </c>
      <c r="M15" s="4">
        <v>153.52</v>
      </c>
      <c r="N15" s="4" t="s">
        <v>69</v>
      </c>
      <c r="O15" s="4" t="s">
        <v>31</v>
      </c>
      <c r="P15" s="4" t="s">
        <v>32</v>
      </c>
      <c r="Q15" s="4">
        <v>0</v>
      </c>
      <c r="R15" s="6">
        <v>44541</v>
      </c>
      <c r="S15" s="5">
        <v>44545</v>
      </c>
      <c r="T15" s="4" t="s">
        <v>33</v>
      </c>
      <c r="U15" s="4">
        <v>153.52</v>
      </c>
      <c r="V15" s="4">
        <v>0</v>
      </c>
      <c r="W15" s="4">
        <v>0</v>
      </c>
      <c r="X15" s="4">
        <v>2336120</v>
      </c>
    </row>
    <row r="16" s="4" customFormat="1" spans="1:23">
      <c r="A16" s="4">
        <v>16965110433</v>
      </c>
      <c r="B16" s="4" t="s">
        <v>25</v>
      </c>
      <c r="C16" s="4" t="s">
        <v>26</v>
      </c>
      <c r="D16" s="4" t="s">
        <v>70</v>
      </c>
      <c r="E16" s="4" t="s">
        <v>55</v>
      </c>
      <c r="F16" s="5">
        <v>44541</v>
      </c>
      <c r="G16" s="5">
        <v>44542</v>
      </c>
      <c r="H16" s="4">
        <v>1</v>
      </c>
      <c r="I16" s="4">
        <v>1</v>
      </c>
      <c r="J16" s="4">
        <v>1</v>
      </c>
      <c r="K16" s="4" t="s">
        <v>29</v>
      </c>
      <c r="L16" s="4">
        <v>163.62</v>
      </c>
      <c r="M16" s="4">
        <v>163.62</v>
      </c>
      <c r="N16" s="4" t="s">
        <v>71</v>
      </c>
      <c r="O16" s="4" t="s">
        <v>31</v>
      </c>
      <c r="P16" s="4" t="s">
        <v>32</v>
      </c>
      <c r="Q16" s="4">
        <v>0</v>
      </c>
      <c r="R16" s="6">
        <v>44541</v>
      </c>
      <c r="S16" s="5">
        <v>44545</v>
      </c>
      <c r="T16" s="4" t="s">
        <v>33</v>
      </c>
      <c r="U16" s="4">
        <v>163.62</v>
      </c>
      <c r="V16" s="4">
        <v>0</v>
      </c>
      <c r="W16" s="4">
        <v>0</v>
      </c>
    </row>
    <row r="17" s="4" customFormat="1" spans="1:23">
      <c r="A17" s="4">
        <v>16965262915</v>
      </c>
      <c r="B17" s="4" t="s">
        <v>25</v>
      </c>
      <c r="C17" s="4" t="s">
        <v>26</v>
      </c>
      <c r="D17" s="4" t="s">
        <v>66</v>
      </c>
      <c r="E17" s="4" t="s">
        <v>72</v>
      </c>
      <c r="F17" s="5">
        <v>44541</v>
      </c>
      <c r="G17" s="5">
        <v>44542</v>
      </c>
      <c r="H17" s="4">
        <v>1</v>
      </c>
      <c r="I17" s="4">
        <v>1</v>
      </c>
      <c r="J17" s="4">
        <v>1</v>
      </c>
      <c r="K17" s="4" t="s">
        <v>29</v>
      </c>
      <c r="L17" s="4">
        <v>180.79</v>
      </c>
      <c r="M17" s="4">
        <v>180.79</v>
      </c>
      <c r="N17" s="4" t="s">
        <v>73</v>
      </c>
      <c r="O17" s="4" t="s">
        <v>31</v>
      </c>
      <c r="P17" s="4" t="s">
        <v>32</v>
      </c>
      <c r="Q17" s="4">
        <v>0</v>
      </c>
      <c r="R17" s="6">
        <v>44541</v>
      </c>
      <c r="S17" s="5">
        <v>44545</v>
      </c>
      <c r="T17" s="4" t="s">
        <v>33</v>
      </c>
      <c r="U17" s="4">
        <v>180.79</v>
      </c>
      <c r="V17" s="4">
        <v>0</v>
      </c>
      <c r="W17" s="4">
        <v>0</v>
      </c>
    </row>
    <row r="18" s="4" customFormat="1" spans="1:24">
      <c r="A18" s="4">
        <v>16965287778</v>
      </c>
      <c r="B18" s="4" t="s">
        <v>25</v>
      </c>
      <c r="C18" s="4" t="s">
        <v>26</v>
      </c>
      <c r="D18" s="4" t="s">
        <v>74</v>
      </c>
      <c r="E18" s="4" t="s">
        <v>75</v>
      </c>
      <c r="F18" s="5">
        <v>44541</v>
      </c>
      <c r="G18" s="5">
        <v>44542</v>
      </c>
      <c r="H18" s="4">
        <v>1</v>
      </c>
      <c r="I18" s="4">
        <v>1</v>
      </c>
      <c r="J18" s="4">
        <v>1</v>
      </c>
      <c r="K18" s="4" t="s">
        <v>29</v>
      </c>
      <c r="L18" s="4">
        <v>137.63</v>
      </c>
      <c r="M18" s="4">
        <v>137.63</v>
      </c>
      <c r="N18" s="4" t="s">
        <v>76</v>
      </c>
      <c r="O18" s="4" t="s">
        <v>31</v>
      </c>
      <c r="P18" s="4" t="s">
        <v>32</v>
      </c>
      <c r="Q18" s="4">
        <v>0</v>
      </c>
      <c r="R18" s="6">
        <v>44541</v>
      </c>
      <c r="S18" s="5">
        <v>44545</v>
      </c>
      <c r="T18" s="4" t="s">
        <v>33</v>
      </c>
      <c r="U18" s="4">
        <v>137.63</v>
      </c>
      <c r="V18" s="4">
        <v>0</v>
      </c>
      <c r="W18" s="4">
        <v>0</v>
      </c>
      <c r="X18" s="4">
        <v>2336216</v>
      </c>
    </row>
    <row r="19" s="4" customFormat="1" spans="1:24">
      <c r="A19" s="4">
        <v>16965357580</v>
      </c>
      <c r="B19" s="4" t="s">
        <v>25</v>
      </c>
      <c r="C19" s="4" t="s">
        <v>26</v>
      </c>
      <c r="D19" s="4" t="s">
        <v>77</v>
      </c>
      <c r="E19" s="4" t="s">
        <v>78</v>
      </c>
      <c r="F19" s="5">
        <v>44541</v>
      </c>
      <c r="G19" s="5">
        <v>44542</v>
      </c>
      <c r="H19" s="4">
        <v>1</v>
      </c>
      <c r="I19" s="4">
        <v>1</v>
      </c>
      <c r="J19" s="4">
        <v>1</v>
      </c>
      <c r="K19" s="4" t="s">
        <v>29</v>
      </c>
      <c r="L19" s="4">
        <v>131.56</v>
      </c>
      <c r="M19" s="4">
        <v>131.56</v>
      </c>
      <c r="N19" s="4" t="s">
        <v>79</v>
      </c>
      <c r="O19" s="4" t="s">
        <v>31</v>
      </c>
      <c r="P19" s="4" t="s">
        <v>32</v>
      </c>
      <c r="Q19" s="4">
        <v>0</v>
      </c>
      <c r="R19" s="6">
        <v>44541</v>
      </c>
      <c r="S19" s="5">
        <v>44545</v>
      </c>
      <c r="T19" s="4" t="s">
        <v>33</v>
      </c>
      <c r="U19" s="4">
        <v>131.56</v>
      </c>
      <c r="V19" s="4">
        <v>0</v>
      </c>
      <c r="W19" s="4">
        <v>0</v>
      </c>
      <c r="X19" s="4">
        <v>2336237</v>
      </c>
    </row>
    <row r="20" s="4" customFormat="1" spans="1:24">
      <c r="A20" s="4">
        <v>16965415950</v>
      </c>
      <c r="B20" s="4" t="s">
        <v>25</v>
      </c>
      <c r="C20" s="4" t="s">
        <v>26</v>
      </c>
      <c r="D20" s="4" t="s">
        <v>80</v>
      </c>
      <c r="E20" s="4" t="s">
        <v>81</v>
      </c>
      <c r="F20" s="5">
        <v>44541</v>
      </c>
      <c r="G20" s="5">
        <v>44542</v>
      </c>
      <c r="H20" s="4">
        <v>1</v>
      </c>
      <c r="I20" s="4">
        <v>1</v>
      </c>
      <c r="J20" s="4">
        <v>1</v>
      </c>
      <c r="K20" s="4" t="s">
        <v>29</v>
      </c>
      <c r="L20" s="4">
        <v>245.92</v>
      </c>
      <c r="M20" s="4">
        <v>245.92</v>
      </c>
      <c r="N20" s="4" t="s">
        <v>82</v>
      </c>
      <c r="O20" s="4" t="s">
        <v>31</v>
      </c>
      <c r="P20" s="4" t="s">
        <v>32</v>
      </c>
      <c r="Q20" s="4">
        <v>0</v>
      </c>
      <c r="R20" s="6">
        <v>44541</v>
      </c>
      <c r="S20" s="5">
        <v>44545</v>
      </c>
      <c r="T20" s="4" t="s">
        <v>33</v>
      </c>
      <c r="U20" s="4">
        <v>245.92</v>
      </c>
      <c r="V20" s="4">
        <v>0</v>
      </c>
      <c r="W20" s="4">
        <v>0</v>
      </c>
      <c r="X20" s="4">
        <v>2336257</v>
      </c>
    </row>
    <row r="21" s="4" customFormat="1" spans="1:23">
      <c r="A21" s="4">
        <v>16965485328</v>
      </c>
      <c r="B21" s="4" t="s">
        <v>25</v>
      </c>
      <c r="C21" s="4" t="s">
        <v>26</v>
      </c>
      <c r="D21" s="4" t="s">
        <v>83</v>
      </c>
      <c r="E21" s="4" t="s">
        <v>55</v>
      </c>
      <c r="F21" s="5">
        <v>44541</v>
      </c>
      <c r="G21" s="5">
        <v>44542</v>
      </c>
      <c r="H21" s="4">
        <v>1</v>
      </c>
      <c r="I21" s="4">
        <v>1</v>
      </c>
      <c r="J21" s="4">
        <v>1</v>
      </c>
      <c r="K21" s="4" t="s">
        <v>29</v>
      </c>
      <c r="L21" s="4">
        <v>144.43</v>
      </c>
      <c r="M21" s="4">
        <v>144.43</v>
      </c>
      <c r="N21" s="4" t="s">
        <v>84</v>
      </c>
      <c r="O21" s="4" t="s">
        <v>31</v>
      </c>
      <c r="P21" s="4" t="s">
        <v>32</v>
      </c>
      <c r="Q21" s="4">
        <v>0</v>
      </c>
      <c r="R21" s="6">
        <v>44541</v>
      </c>
      <c r="S21" s="5">
        <v>44545</v>
      </c>
      <c r="T21" s="4" t="s">
        <v>33</v>
      </c>
      <c r="U21" s="4">
        <v>144.43</v>
      </c>
      <c r="V21" s="4">
        <v>0</v>
      </c>
      <c r="W21" s="4">
        <v>0</v>
      </c>
    </row>
    <row r="22" s="4" customFormat="1" spans="1:23">
      <c r="A22" s="4">
        <v>16965653311</v>
      </c>
      <c r="B22" s="4" t="s">
        <v>25</v>
      </c>
      <c r="C22" s="4" t="s">
        <v>26</v>
      </c>
      <c r="D22" s="4" t="s">
        <v>85</v>
      </c>
      <c r="E22" s="4" t="s">
        <v>86</v>
      </c>
      <c r="F22" s="5">
        <v>44541</v>
      </c>
      <c r="G22" s="5">
        <v>44542</v>
      </c>
      <c r="H22" s="4">
        <v>1</v>
      </c>
      <c r="I22" s="4">
        <v>1</v>
      </c>
      <c r="J22" s="4">
        <v>1</v>
      </c>
      <c r="K22" s="4" t="s">
        <v>29</v>
      </c>
      <c r="L22" s="4">
        <v>262.11</v>
      </c>
      <c r="M22" s="4">
        <v>262.11</v>
      </c>
      <c r="N22" s="4" t="s">
        <v>87</v>
      </c>
      <c r="O22" s="4" t="s">
        <v>31</v>
      </c>
      <c r="P22" s="4" t="s">
        <v>32</v>
      </c>
      <c r="Q22" s="4">
        <v>0</v>
      </c>
      <c r="R22" s="6">
        <v>44541</v>
      </c>
      <c r="S22" s="5">
        <v>44545</v>
      </c>
      <c r="T22" s="4" t="s">
        <v>33</v>
      </c>
      <c r="U22" s="4">
        <v>262.11</v>
      </c>
      <c r="V22" s="4">
        <v>0</v>
      </c>
      <c r="W22" s="4">
        <v>0</v>
      </c>
    </row>
    <row r="23" s="4" customFormat="1" spans="1:24">
      <c r="A23" s="4">
        <v>16965696998</v>
      </c>
      <c r="B23" s="4" t="s">
        <v>25</v>
      </c>
      <c r="C23" s="4" t="s">
        <v>26</v>
      </c>
      <c r="D23" s="4" t="s">
        <v>88</v>
      </c>
      <c r="E23" s="4" t="s">
        <v>89</v>
      </c>
      <c r="F23" s="5">
        <v>44541</v>
      </c>
      <c r="G23" s="5">
        <v>44542</v>
      </c>
      <c r="H23" s="4">
        <v>1</v>
      </c>
      <c r="I23" s="4">
        <v>1</v>
      </c>
      <c r="J23" s="4">
        <v>1</v>
      </c>
      <c r="K23" s="4" t="s">
        <v>29</v>
      </c>
      <c r="L23" s="4">
        <v>128.52</v>
      </c>
      <c r="M23" s="4">
        <v>128.52</v>
      </c>
      <c r="N23" s="4" t="s">
        <v>90</v>
      </c>
      <c r="O23" s="4" t="s">
        <v>31</v>
      </c>
      <c r="P23" s="4" t="s">
        <v>32</v>
      </c>
      <c r="Q23" s="4">
        <v>0</v>
      </c>
      <c r="R23" s="6">
        <v>44541</v>
      </c>
      <c r="S23" s="5">
        <v>44545</v>
      </c>
      <c r="T23" s="4" t="s">
        <v>33</v>
      </c>
      <c r="U23" s="4">
        <v>128.52</v>
      </c>
      <c r="V23" s="4">
        <v>0</v>
      </c>
      <c r="W23" s="4">
        <v>0</v>
      </c>
      <c r="X23" s="4">
        <v>2336380</v>
      </c>
    </row>
    <row r="24" s="4" customFormat="1" spans="1:24">
      <c r="A24" s="4">
        <v>16965781885</v>
      </c>
      <c r="B24" s="4" t="s">
        <v>25</v>
      </c>
      <c r="C24" s="4" t="s">
        <v>26</v>
      </c>
      <c r="D24" s="4" t="s">
        <v>91</v>
      </c>
      <c r="E24" s="4" t="s">
        <v>92</v>
      </c>
      <c r="F24" s="5">
        <v>44541</v>
      </c>
      <c r="G24" s="5">
        <v>44542</v>
      </c>
      <c r="H24" s="4">
        <v>1</v>
      </c>
      <c r="I24" s="4">
        <v>1</v>
      </c>
      <c r="J24" s="4">
        <v>1</v>
      </c>
      <c r="K24" s="4" t="s">
        <v>29</v>
      </c>
      <c r="L24" s="4">
        <v>173.72</v>
      </c>
      <c r="M24" s="4">
        <v>173.72</v>
      </c>
      <c r="N24" s="4" t="s">
        <v>93</v>
      </c>
      <c r="O24" s="4" t="s">
        <v>31</v>
      </c>
      <c r="P24" s="4" t="s">
        <v>32</v>
      </c>
      <c r="Q24" s="4">
        <v>0</v>
      </c>
      <c r="R24" s="6">
        <v>44541</v>
      </c>
      <c r="S24" s="5">
        <v>44545</v>
      </c>
      <c r="T24" s="4" t="s">
        <v>33</v>
      </c>
      <c r="U24" s="4">
        <v>173.72</v>
      </c>
      <c r="V24" s="4">
        <v>0</v>
      </c>
      <c r="W24" s="4">
        <v>0</v>
      </c>
      <c r="X24" s="4">
        <v>2336414</v>
      </c>
    </row>
    <row r="25" s="4" customFormat="1" spans="1:24">
      <c r="A25" s="4">
        <v>16965786585</v>
      </c>
      <c r="B25" s="4" t="s">
        <v>25</v>
      </c>
      <c r="C25" s="4" t="s">
        <v>26</v>
      </c>
      <c r="D25" s="4" t="s">
        <v>91</v>
      </c>
      <c r="E25" s="4" t="s">
        <v>55</v>
      </c>
      <c r="F25" s="5">
        <v>44541</v>
      </c>
      <c r="G25" s="5">
        <v>44542</v>
      </c>
      <c r="H25" s="4">
        <v>1</v>
      </c>
      <c r="I25" s="4">
        <v>1</v>
      </c>
      <c r="J25" s="4">
        <v>1</v>
      </c>
      <c r="K25" s="4" t="s">
        <v>29</v>
      </c>
      <c r="L25" s="4">
        <v>161.6</v>
      </c>
      <c r="M25" s="4">
        <v>161.6</v>
      </c>
      <c r="N25" s="4" t="s">
        <v>94</v>
      </c>
      <c r="O25" s="4" t="s">
        <v>31</v>
      </c>
      <c r="P25" s="4" t="s">
        <v>32</v>
      </c>
      <c r="Q25" s="4">
        <v>0</v>
      </c>
      <c r="R25" s="6">
        <v>44541</v>
      </c>
      <c r="S25" s="5">
        <v>44545</v>
      </c>
      <c r="T25" s="4" t="s">
        <v>33</v>
      </c>
      <c r="U25" s="4">
        <v>161.6</v>
      </c>
      <c r="V25" s="4">
        <v>0</v>
      </c>
      <c r="W25" s="4">
        <v>0</v>
      </c>
      <c r="X25" s="4">
        <v>2336418</v>
      </c>
    </row>
    <row r="26" s="4" customFormat="1" spans="1:24">
      <c r="A26" s="4">
        <v>16966113761</v>
      </c>
      <c r="B26" s="4" t="s">
        <v>25</v>
      </c>
      <c r="C26" s="4" t="s">
        <v>26</v>
      </c>
      <c r="D26" s="4" t="s">
        <v>95</v>
      </c>
      <c r="E26" s="4" t="s">
        <v>96</v>
      </c>
      <c r="F26" s="5">
        <v>44541</v>
      </c>
      <c r="G26" s="5">
        <v>44542</v>
      </c>
      <c r="H26" s="4">
        <v>1</v>
      </c>
      <c r="I26" s="4">
        <v>1</v>
      </c>
      <c r="J26" s="4">
        <v>1</v>
      </c>
      <c r="K26" s="4" t="s">
        <v>29</v>
      </c>
      <c r="L26" s="4">
        <v>192.28</v>
      </c>
      <c r="M26" s="4">
        <v>192.28</v>
      </c>
      <c r="N26" s="4" t="s">
        <v>97</v>
      </c>
      <c r="O26" s="4" t="s">
        <v>31</v>
      </c>
      <c r="P26" s="4" t="s">
        <v>32</v>
      </c>
      <c r="Q26" s="4">
        <v>0</v>
      </c>
      <c r="R26" s="6">
        <v>44541</v>
      </c>
      <c r="S26" s="5">
        <v>44545</v>
      </c>
      <c r="T26" s="4" t="s">
        <v>33</v>
      </c>
      <c r="U26" s="4">
        <v>192.28</v>
      </c>
      <c r="V26" s="4">
        <v>0</v>
      </c>
      <c r="W26" s="4">
        <v>0</v>
      </c>
      <c r="X26" s="4">
        <v>2336570</v>
      </c>
    </row>
    <row r="27" s="4" customFormat="1" spans="1:24">
      <c r="A27" s="4">
        <v>16966258586</v>
      </c>
      <c r="B27" s="4" t="s">
        <v>25</v>
      </c>
      <c r="C27" s="4" t="s">
        <v>26</v>
      </c>
      <c r="D27" s="4" t="s">
        <v>98</v>
      </c>
      <c r="E27" s="4" t="s">
        <v>99</v>
      </c>
      <c r="F27" s="5">
        <v>44541</v>
      </c>
      <c r="G27" s="5">
        <v>44542</v>
      </c>
      <c r="H27" s="4">
        <v>1</v>
      </c>
      <c r="I27" s="4">
        <v>1</v>
      </c>
      <c r="J27" s="4">
        <v>1</v>
      </c>
      <c r="K27" s="4" t="s">
        <v>29</v>
      </c>
      <c r="L27" s="4">
        <v>239.84</v>
      </c>
      <c r="M27" s="4">
        <v>239.84</v>
      </c>
      <c r="N27" s="4" t="s">
        <v>100</v>
      </c>
      <c r="O27" s="4" t="s">
        <v>31</v>
      </c>
      <c r="P27" s="4" t="s">
        <v>32</v>
      </c>
      <c r="Q27" s="4">
        <v>0</v>
      </c>
      <c r="R27" s="6">
        <v>44541</v>
      </c>
      <c r="S27" s="5">
        <v>44545</v>
      </c>
      <c r="T27" s="4" t="s">
        <v>33</v>
      </c>
      <c r="U27" s="4">
        <v>239.84</v>
      </c>
      <c r="V27" s="4">
        <v>0</v>
      </c>
      <c r="W27" s="4">
        <v>0</v>
      </c>
      <c r="X27" s="4">
        <v>2336658</v>
      </c>
    </row>
    <row r="28" s="4" customFormat="1" spans="1:23">
      <c r="A28" s="4">
        <v>16966360982</v>
      </c>
      <c r="B28" s="4" t="s">
        <v>25</v>
      </c>
      <c r="C28" s="4" t="s">
        <v>26</v>
      </c>
      <c r="D28" s="4" t="s">
        <v>101</v>
      </c>
      <c r="E28" s="4" t="s">
        <v>52</v>
      </c>
      <c r="F28" s="5">
        <v>44541</v>
      </c>
      <c r="G28" s="5">
        <v>44542</v>
      </c>
      <c r="H28" s="4">
        <v>1</v>
      </c>
      <c r="I28" s="4">
        <v>1</v>
      </c>
      <c r="J28" s="4">
        <v>1</v>
      </c>
      <c r="K28" s="4" t="s">
        <v>29</v>
      </c>
      <c r="L28" s="4">
        <v>150.49</v>
      </c>
      <c r="M28" s="4">
        <v>150.49</v>
      </c>
      <c r="N28" s="4" t="s">
        <v>102</v>
      </c>
      <c r="O28" s="4" t="s">
        <v>31</v>
      </c>
      <c r="P28" s="4" t="s">
        <v>32</v>
      </c>
      <c r="Q28" s="4">
        <v>0</v>
      </c>
      <c r="R28" s="6">
        <v>44541</v>
      </c>
      <c r="S28" s="5">
        <v>44545</v>
      </c>
      <c r="T28" s="4" t="s">
        <v>33</v>
      </c>
      <c r="U28" s="4">
        <v>150.49</v>
      </c>
      <c r="V28" s="4">
        <v>0</v>
      </c>
      <c r="W28" s="4">
        <v>0</v>
      </c>
    </row>
    <row r="29" s="4" customFormat="1" spans="1:23">
      <c r="A29" s="4">
        <v>16965653311</v>
      </c>
      <c r="B29" s="4" t="s">
        <v>25</v>
      </c>
      <c r="C29" s="4" t="s">
        <v>103</v>
      </c>
      <c r="D29" s="4" t="s">
        <v>85</v>
      </c>
      <c r="E29" s="4" t="s">
        <v>86</v>
      </c>
      <c r="F29" s="5">
        <v>44541</v>
      </c>
      <c r="G29" s="5">
        <v>44542</v>
      </c>
      <c r="H29" s="4">
        <v>1</v>
      </c>
      <c r="I29" s="4">
        <v>1</v>
      </c>
      <c r="J29" s="4">
        <v>1</v>
      </c>
      <c r="K29" s="4" t="s">
        <v>29</v>
      </c>
      <c r="L29" s="4">
        <v>-262.11</v>
      </c>
      <c r="M29" s="4">
        <v>-262.11</v>
      </c>
      <c r="N29" s="4" t="s">
        <v>87</v>
      </c>
      <c r="O29" s="4" t="s">
        <v>31</v>
      </c>
      <c r="P29" s="4" t="s">
        <v>32</v>
      </c>
      <c r="Q29" s="4">
        <v>0</v>
      </c>
      <c r="R29" s="6">
        <v>44541</v>
      </c>
      <c r="S29" s="5">
        <v>44545</v>
      </c>
      <c r="T29" s="4" t="s">
        <v>33</v>
      </c>
      <c r="U29" s="4">
        <v>-262.11</v>
      </c>
      <c r="V29" s="4">
        <v>0</v>
      </c>
      <c r="W29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7"/>
  <sheetViews>
    <sheetView tabSelected="1" workbookViewId="0">
      <selection activeCell="A35" sqref="A35:A37"/>
    </sheetView>
  </sheetViews>
  <sheetFormatPr defaultColWidth="9" defaultRowHeight="13.5"/>
  <cols>
    <col min="1" max="1" width="11.625" style="4" customWidth="1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104</v>
      </c>
    </row>
    <row r="2" s="4" customFormat="1" spans="1:9">
      <c r="A2" s="4">
        <v>16927885826</v>
      </c>
      <c r="B2" s="5">
        <v>44536</v>
      </c>
      <c r="C2" s="5">
        <v>44542</v>
      </c>
      <c r="D2" s="4">
        <v>710.4</v>
      </c>
      <c r="E2" s="4" t="str">
        <f>VLOOKUP(A2,HOP!A:L,12,0)</f>
        <v>710.40</v>
      </c>
      <c r="F2" s="4" t="str">
        <f>VLOOKUP(A2,HOP!A:C,3,0)</f>
        <v>2328378</v>
      </c>
      <c r="G2" s="4">
        <f>D2-E2</f>
        <v>0</v>
      </c>
      <c r="H2" s="4" t="str">
        <f>$H$1&amp;F2</f>
        <v>，2328378</v>
      </c>
      <c r="I2" s="4" t="str">
        <f>VLOOKUP(A2,HOP!A:T,20,0)</f>
        <v>直连</v>
      </c>
    </row>
    <row r="3" s="4" customFormat="1" spans="1:9">
      <c r="A3" s="4">
        <v>16947055394</v>
      </c>
      <c r="B3" s="5">
        <v>44539</v>
      </c>
      <c r="C3" s="5">
        <v>44542</v>
      </c>
      <c r="D3" s="4">
        <v>396.93</v>
      </c>
      <c r="E3" s="4" t="str">
        <f>VLOOKUP(A3,HOP!A:L,12,0)</f>
        <v>396.93</v>
      </c>
      <c r="F3" s="4" t="str">
        <f>VLOOKUP(A3,HOP!A:C,3,0)</f>
        <v>2332443</v>
      </c>
      <c r="G3" s="4">
        <f t="shared" ref="G3:G28" si="0">D3-E3</f>
        <v>0</v>
      </c>
      <c r="H3" s="4" t="str">
        <f t="shared" ref="H3:H28" si="1">$H$1&amp;F3</f>
        <v>，2332443</v>
      </c>
      <c r="I3" s="4" t="str">
        <f>VLOOKUP(A3,HOP!A:T,20,0)</f>
        <v>直连</v>
      </c>
    </row>
    <row r="4" s="4" customFormat="1" spans="1:9">
      <c r="A4" s="4">
        <v>16952369305</v>
      </c>
      <c r="B4" s="5">
        <v>44540</v>
      </c>
      <c r="C4" s="5">
        <v>44542</v>
      </c>
      <c r="D4" s="4">
        <v>581.76</v>
      </c>
      <c r="E4" s="4" t="str">
        <f>VLOOKUP(A4,HOP!A:L,12,0)</f>
        <v>581.76</v>
      </c>
      <c r="F4" s="4" t="str">
        <f>VLOOKUP(A4,HOP!A:C,3,0)</f>
        <v>2333771</v>
      </c>
      <c r="G4" s="4">
        <f t="shared" si="0"/>
        <v>0</v>
      </c>
      <c r="H4" s="4" t="str">
        <f t="shared" si="1"/>
        <v>，2333771</v>
      </c>
      <c r="I4" s="4" t="str">
        <f>VLOOKUP(A4,HOP!A:T,20,0)</f>
        <v>直连</v>
      </c>
    </row>
    <row r="5" s="4" customFormat="1" spans="1:9">
      <c r="A5" s="4">
        <v>16951766201</v>
      </c>
      <c r="B5" s="5">
        <v>44540</v>
      </c>
      <c r="C5" s="5">
        <v>44542</v>
      </c>
      <c r="D5" s="4">
        <v>313.1</v>
      </c>
      <c r="E5" s="4" t="str">
        <f>VLOOKUP(A5,HOP!A:L,12,0)</f>
        <v>313.10</v>
      </c>
      <c r="F5" s="4" t="str">
        <f>VLOOKUP(A5,HOP!A:C,3,0)</f>
        <v>2333805</v>
      </c>
      <c r="G5" s="4">
        <f t="shared" si="0"/>
        <v>0</v>
      </c>
      <c r="H5" s="4" t="str">
        <f t="shared" si="1"/>
        <v>，2333805</v>
      </c>
      <c r="I5" s="4" t="str">
        <f>VLOOKUP(A5,HOP!A:T,20,0)</f>
        <v>直连</v>
      </c>
    </row>
    <row r="6" s="4" customFormat="1" spans="1:9">
      <c r="A6" s="4">
        <v>16955678935</v>
      </c>
      <c r="B6" s="5">
        <v>44540</v>
      </c>
      <c r="C6" s="5">
        <v>44542</v>
      </c>
      <c r="D6" s="4">
        <v>313.72</v>
      </c>
      <c r="E6" s="4" t="str">
        <f>VLOOKUP(A6,HOP!A:L,12,0)</f>
        <v>313.72</v>
      </c>
      <c r="F6" s="4" t="str">
        <f>VLOOKUP(A6,HOP!A:C,3,0)</f>
        <v>2334528</v>
      </c>
      <c r="G6" s="4">
        <f t="shared" si="0"/>
        <v>0</v>
      </c>
      <c r="H6" s="4" t="str">
        <f t="shared" si="1"/>
        <v>，2334528</v>
      </c>
      <c r="I6" s="4" t="str">
        <f>VLOOKUP(A6,HOP!A:T,20,0)</f>
        <v>直连</v>
      </c>
    </row>
    <row r="7" s="4" customFormat="1" spans="1:9">
      <c r="A7" s="4">
        <v>16956012125</v>
      </c>
      <c r="B7" s="5">
        <v>44540</v>
      </c>
      <c r="C7" s="5">
        <v>44542</v>
      </c>
      <c r="D7" s="4">
        <v>281.34</v>
      </c>
      <c r="E7" s="4" t="str">
        <f>VLOOKUP(A7,HOP!A:L,12,0)</f>
        <v>281.34</v>
      </c>
      <c r="F7" s="4" t="str">
        <f>VLOOKUP(A7,HOP!A:C,3,0)</f>
        <v>2334582</v>
      </c>
      <c r="G7" s="4">
        <f t="shared" si="0"/>
        <v>0</v>
      </c>
      <c r="H7" s="4" t="str">
        <f t="shared" si="1"/>
        <v>，2334582</v>
      </c>
      <c r="I7" s="4" t="str">
        <f>VLOOKUP(A7,HOP!A:T,20,0)</f>
        <v>直连</v>
      </c>
    </row>
    <row r="8" s="4" customFormat="1" spans="1:9">
      <c r="A8" s="4">
        <v>16958222025</v>
      </c>
      <c r="B8" s="5">
        <v>44540</v>
      </c>
      <c r="C8" s="5">
        <v>44542</v>
      </c>
      <c r="D8" s="4">
        <v>297.52</v>
      </c>
      <c r="E8" s="4" t="str">
        <f>VLOOKUP(A8,HOP!A:L,12,0)</f>
        <v>297.52</v>
      </c>
      <c r="F8" s="4" t="str">
        <f>VLOOKUP(A8,HOP!A:C,3,0)</f>
        <v>2334701</v>
      </c>
      <c r="G8" s="4">
        <f t="shared" si="0"/>
        <v>0</v>
      </c>
      <c r="H8" s="4" t="str">
        <f t="shared" si="1"/>
        <v>，2334701</v>
      </c>
      <c r="I8" s="4" t="str">
        <f>VLOOKUP(A8,HOP!A:T,20,0)</f>
        <v>直连</v>
      </c>
    </row>
    <row r="9" s="4" customFormat="1" spans="1:9">
      <c r="A9" s="4">
        <v>16961094485</v>
      </c>
      <c r="B9" s="5">
        <v>44541</v>
      </c>
      <c r="C9" s="5">
        <v>44542</v>
      </c>
      <c r="D9" s="4">
        <v>199.98</v>
      </c>
      <c r="E9" s="4" t="str">
        <f>VLOOKUP(A9,HOP!A:L,12,0)</f>
        <v>199.98</v>
      </c>
      <c r="F9" s="4" t="str">
        <f>VLOOKUP(A9,HOP!A:C,3,0)</f>
        <v>2335486</v>
      </c>
      <c r="G9" s="4">
        <f t="shared" si="0"/>
        <v>0</v>
      </c>
      <c r="H9" s="4" t="str">
        <f t="shared" si="1"/>
        <v>，2335486</v>
      </c>
      <c r="I9" s="4" t="str">
        <f>VLOOKUP(A9,HOP!A:T,20,0)</f>
        <v>直连</v>
      </c>
    </row>
    <row r="10" s="4" customFormat="1" spans="1:9">
      <c r="A10" s="4">
        <v>16964226217</v>
      </c>
      <c r="B10" s="5">
        <v>44541</v>
      </c>
      <c r="C10" s="5">
        <v>44542</v>
      </c>
      <c r="D10" s="4">
        <v>169.68</v>
      </c>
      <c r="E10" s="4" t="str">
        <f>VLOOKUP(A10,HOP!A:L,12,0)</f>
        <v>169.68</v>
      </c>
      <c r="F10" s="4" t="str">
        <f>VLOOKUP(A10,HOP!A:C,3,0)</f>
        <v>2335856</v>
      </c>
      <c r="G10" s="4">
        <f t="shared" si="0"/>
        <v>0</v>
      </c>
      <c r="H10" s="4" t="str">
        <f t="shared" si="1"/>
        <v>，2335856</v>
      </c>
      <c r="I10" s="4" t="str">
        <f>VLOOKUP(A10,HOP!A:T,20,0)</f>
        <v>直连</v>
      </c>
    </row>
    <row r="11" s="4" customFormat="1" spans="1:9">
      <c r="A11" s="4">
        <v>16964258167</v>
      </c>
      <c r="B11" s="5">
        <v>44541</v>
      </c>
      <c r="C11" s="5">
        <v>44542</v>
      </c>
      <c r="D11" s="4">
        <v>165.64</v>
      </c>
      <c r="E11" s="4" t="str">
        <f>VLOOKUP(A11,HOP!A:L,12,0)</f>
        <v>165.64</v>
      </c>
      <c r="F11" s="4" t="str">
        <f>VLOOKUP(A11,HOP!A:C,3,0)</f>
        <v>2335862</v>
      </c>
      <c r="G11" s="4">
        <f t="shared" si="0"/>
        <v>0</v>
      </c>
      <c r="H11" s="4" t="str">
        <f t="shared" si="1"/>
        <v>，2335862</v>
      </c>
      <c r="I11" s="4" t="str">
        <f>VLOOKUP(A11,HOP!A:T,20,0)</f>
        <v>直连</v>
      </c>
    </row>
    <row r="12" s="4" customFormat="1" spans="1:9">
      <c r="A12" s="4">
        <v>16964634098</v>
      </c>
      <c r="B12" s="5">
        <v>44541</v>
      </c>
      <c r="C12" s="5">
        <v>44542</v>
      </c>
      <c r="D12" s="4">
        <v>201.39</v>
      </c>
      <c r="E12" s="4" t="str">
        <f>VLOOKUP(A12,HOP!A:L,12,0)</f>
        <v>201.39</v>
      </c>
      <c r="F12" s="4" t="str">
        <f>VLOOKUP(A12,HOP!A:C,3,0)</f>
        <v>2335974</v>
      </c>
      <c r="G12" s="4">
        <f t="shared" si="0"/>
        <v>0</v>
      </c>
      <c r="H12" s="4" t="str">
        <f t="shared" si="1"/>
        <v>，2335974</v>
      </c>
      <c r="I12" s="4" t="str">
        <f>VLOOKUP(A12,HOP!A:T,20,0)</f>
        <v>直连</v>
      </c>
    </row>
    <row r="13" s="4" customFormat="1" spans="1:9">
      <c r="A13" s="4">
        <v>16964783739</v>
      </c>
      <c r="B13" s="5">
        <v>44541</v>
      </c>
      <c r="C13" s="5">
        <v>44542</v>
      </c>
      <c r="D13" s="4">
        <v>204.02</v>
      </c>
      <c r="E13" s="4" t="str">
        <f>VLOOKUP(A13,HOP!A:L,12,0)</f>
        <v>204.02</v>
      </c>
      <c r="F13" s="4" t="str">
        <f>VLOOKUP(A13,HOP!A:C,3,0)</f>
        <v>2336026</v>
      </c>
      <c r="G13" s="4">
        <f t="shared" si="0"/>
        <v>0</v>
      </c>
      <c r="H13" s="4" t="str">
        <f t="shared" si="1"/>
        <v>，2336026</v>
      </c>
      <c r="I13" s="4" t="str">
        <f>VLOOKUP(A13,HOP!A:T,20,0)</f>
        <v>直连</v>
      </c>
    </row>
    <row r="14" s="4" customFormat="1" spans="1:9">
      <c r="A14" s="4">
        <v>16964858417</v>
      </c>
      <c r="B14" s="5">
        <v>44541</v>
      </c>
      <c r="C14" s="5">
        <v>44542</v>
      </c>
      <c r="D14" s="4">
        <v>163.62</v>
      </c>
      <c r="E14" s="4" t="str">
        <f>VLOOKUP(A14,HOP!A:L,12,0)</f>
        <v>163.62</v>
      </c>
      <c r="F14" s="4" t="str">
        <f>VLOOKUP(A14,HOP!A:C,3,0)</f>
        <v>2336052</v>
      </c>
      <c r="G14" s="4">
        <f t="shared" si="0"/>
        <v>0</v>
      </c>
      <c r="H14" s="4" t="str">
        <f t="shared" si="1"/>
        <v>，2336052</v>
      </c>
      <c r="I14" s="4" t="str">
        <f>VLOOKUP(A14,HOP!A:T,20,0)</f>
        <v>直连</v>
      </c>
    </row>
    <row r="15" s="4" customFormat="1" spans="1:9">
      <c r="A15" s="4">
        <v>16965057910</v>
      </c>
      <c r="B15" s="5">
        <v>44541</v>
      </c>
      <c r="C15" s="5">
        <v>44542</v>
      </c>
      <c r="D15" s="4">
        <v>153.52</v>
      </c>
      <c r="E15" s="4" t="str">
        <f>VLOOKUP(A15,HOP!A:L,12,0)</f>
        <v>153.52</v>
      </c>
      <c r="F15" s="4" t="str">
        <f>VLOOKUP(A15,HOP!A:C,3,0)</f>
        <v>2336120</v>
      </c>
      <c r="G15" s="4">
        <f t="shared" si="0"/>
        <v>0</v>
      </c>
      <c r="H15" s="4" t="str">
        <f t="shared" si="1"/>
        <v>，2336120</v>
      </c>
      <c r="I15" s="4" t="str">
        <f>VLOOKUP(A15,HOP!A:T,20,0)</f>
        <v>直连</v>
      </c>
    </row>
    <row r="16" s="4" customFormat="1" spans="1:9">
      <c r="A16" s="4">
        <v>16965110433</v>
      </c>
      <c r="B16" s="5">
        <v>44541</v>
      </c>
      <c r="C16" s="5">
        <v>44542</v>
      </c>
      <c r="D16" s="4">
        <v>163.62</v>
      </c>
      <c r="E16" s="4" t="str">
        <f>VLOOKUP(A16,HOP!A:L,12,0)</f>
        <v>163.62</v>
      </c>
      <c r="F16" s="4" t="str">
        <f>VLOOKUP(A16,HOP!A:C,3,0)</f>
        <v>2336132</v>
      </c>
      <c r="G16" s="4">
        <f t="shared" si="0"/>
        <v>0</v>
      </c>
      <c r="H16" s="4" t="str">
        <f t="shared" si="1"/>
        <v>，2336132</v>
      </c>
      <c r="I16" s="4" t="str">
        <f>VLOOKUP(A16,HOP!A:T,20,0)</f>
        <v>直连</v>
      </c>
    </row>
    <row r="17" s="4" customFormat="1" spans="1:9">
      <c r="A17" s="4">
        <v>16965262915</v>
      </c>
      <c r="B17" s="5">
        <v>44541</v>
      </c>
      <c r="C17" s="5">
        <v>44542</v>
      </c>
      <c r="D17" s="4">
        <v>180.79</v>
      </c>
      <c r="E17" s="4" t="str">
        <f>VLOOKUP(A17,HOP!A:L,12,0)</f>
        <v>180.79</v>
      </c>
      <c r="F17" s="4" t="str">
        <f>VLOOKUP(A17,HOP!A:C,3,0)</f>
        <v>2336205</v>
      </c>
      <c r="G17" s="4">
        <f t="shared" si="0"/>
        <v>0</v>
      </c>
      <c r="H17" s="4" t="str">
        <f t="shared" si="1"/>
        <v>，2336205</v>
      </c>
      <c r="I17" s="4" t="str">
        <f>VLOOKUP(A17,HOP!A:T,20,0)</f>
        <v>直连</v>
      </c>
    </row>
    <row r="18" s="4" customFormat="1" spans="1:9">
      <c r="A18" s="4">
        <v>16965287778</v>
      </c>
      <c r="B18" s="5">
        <v>44541</v>
      </c>
      <c r="C18" s="5">
        <v>44542</v>
      </c>
      <c r="D18" s="4">
        <v>137.63</v>
      </c>
      <c r="E18" s="4" t="str">
        <f>VLOOKUP(A18,HOP!A:L,12,0)</f>
        <v>137.63</v>
      </c>
      <c r="F18" s="4" t="str">
        <f>VLOOKUP(A18,HOP!A:C,3,0)</f>
        <v>2336216</v>
      </c>
      <c r="G18" s="4">
        <f t="shared" si="0"/>
        <v>0</v>
      </c>
      <c r="H18" s="4" t="str">
        <f t="shared" si="1"/>
        <v>，2336216</v>
      </c>
      <c r="I18" s="4" t="str">
        <f>VLOOKUP(A18,HOP!A:T,20,0)</f>
        <v>直连</v>
      </c>
    </row>
    <row r="19" s="4" customFormat="1" spans="1:9">
      <c r="A19" s="4">
        <v>16965357580</v>
      </c>
      <c r="B19" s="5">
        <v>44541</v>
      </c>
      <c r="C19" s="5">
        <v>44542</v>
      </c>
      <c r="D19" s="4">
        <v>131.56</v>
      </c>
      <c r="E19" s="4" t="str">
        <f>VLOOKUP(A19,HOP!A:L,12,0)</f>
        <v>131.56</v>
      </c>
      <c r="F19" s="4" t="str">
        <f>VLOOKUP(A19,HOP!A:C,3,0)</f>
        <v>2336237</v>
      </c>
      <c r="G19" s="4">
        <f t="shared" si="0"/>
        <v>0</v>
      </c>
      <c r="H19" s="4" t="str">
        <f t="shared" si="1"/>
        <v>，2336237</v>
      </c>
      <c r="I19" s="4" t="str">
        <f>VLOOKUP(A19,HOP!A:T,20,0)</f>
        <v>直连</v>
      </c>
    </row>
    <row r="20" s="4" customFormat="1" spans="1:9">
      <c r="A20" s="4">
        <v>16965415950</v>
      </c>
      <c r="B20" s="5">
        <v>44541</v>
      </c>
      <c r="C20" s="5">
        <v>44542</v>
      </c>
      <c r="D20" s="4">
        <v>245.92</v>
      </c>
      <c r="E20" s="4" t="str">
        <f>VLOOKUP(A20,HOP!A:L,12,0)</f>
        <v>245.92</v>
      </c>
      <c r="F20" s="4" t="str">
        <f>VLOOKUP(A20,HOP!A:C,3,0)</f>
        <v>2336257</v>
      </c>
      <c r="G20" s="4">
        <f t="shared" si="0"/>
        <v>0</v>
      </c>
      <c r="H20" s="4" t="str">
        <f t="shared" si="1"/>
        <v>，2336257</v>
      </c>
      <c r="I20" s="4" t="str">
        <f>VLOOKUP(A20,HOP!A:T,20,0)</f>
        <v>直连</v>
      </c>
    </row>
    <row r="21" s="4" customFormat="1" spans="1:9">
      <c r="A21" s="4">
        <v>16965485328</v>
      </c>
      <c r="B21" s="5">
        <v>44541</v>
      </c>
      <c r="C21" s="5">
        <v>44542</v>
      </c>
      <c r="D21" s="4">
        <v>144.43</v>
      </c>
      <c r="E21" s="4" t="str">
        <f>VLOOKUP(A21,HOP!A:L,12,0)</f>
        <v>144.43</v>
      </c>
      <c r="F21" s="4" t="str">
        <f>VLOOKUP(A21,HOP!A:C,3,0)</f>
        <v>2336290</v>
      </c>
      <c r="G21" s="4">
        <f t="shared" si="0"/>
        <v>0</v>
      </c>
      <c r="H21" s="4" t="str">
        <f t="shared" si="1"/>
        <v>，2336290</v>
      </c>
      <c r="I21" s="4" t="str">
        <f>VLOOKUP(A21,HOP!A:T,20,0)</f>
        <v>直连</v>
      </c>
    </row>
    <row r="22" s="4" customFormat="1" hidden="1" spans="1:9">
      <c r="A22" s="4">
        <v>16965653311</v>
      </c>
      <c r="B22" s="5">
        <v>44541</v>
      </c>
      <c r="C22" s="5">
        <v>44542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VLOOKUP(A22,HOP!A:T,20,0)</f>
        <v>#N/A</v>
      </c>
    </row>
    <row r="23" s="4" customFormat="1" spans="1:9">
      <c r="A23" s="4">
        <v>16965696998</v>
      </c>
      <c r="B23" s="5">
        <v>44541</v>
      </c>
      <c r="C23" s="5">
        <v>44542</v>
      </c>
      <c r="D23" s="4">
        <v>128.52</v>
      </c>
      <c r="E23" s="4" t="str">
        <f>VLOOKUP(A23,HOP!A:L,12,0)</f>
        <v>128.52</v>
      </c>
      <c r="F23" s="4" t="str">
        <f>VLOOKUP(A23,HOP!A:C,3,0)</f>
        <v>2336380</v>
      </c>
      <c r="G23" s="4">
        <f t="shared" si="0"/>
        <v>0</v>
      </c>
      <c r="H23" s="4" t="str">
        <f t="shared" si="1"/>
        <v>，2336380</v>
      </c>
      <c r="I23" s="4" t="str">
        <f>VLOOKUP(A23,HOP!A:T,20,0)</f>
        <v>直连</v>
      </c>
    </row>
    <row r="24" s="4" customFormat="1" spans="1:9">
      <c r="A24" s="4">
        <v>16965781885</v>
      </c>
      <c r="B24" s="5">
        <v>44541</v>
      </c>
      <c r="C24" s="5">
        <v>44542</v>
      </c>
      <c r="D24" s="4">
        <v>173.72</v>
      </c>
      <c r="E24" s="4" t="str">
        <f>VLOOKUP(A24,HOP!A:L,12,0)</f>
        <v>173.72</v>
      </c>
      <c r="F24" s="4" t="str">
        <f>VLOOKUP(A24,HOP!A:C,3,0)</f>
        <v>2336414</v>
      </c>
      <c r="G24" s="4">
        <f t="shared" si="0"/>
        <v>0</v>
      </c>
      <c r="H24" s="4" t="str">
        <f t="shared" si="1"/>
        <v>，2336414</v>
      </c>
      <c r="I24" s="4" t="str">
        <f>VLOOKUP(A24,HOP!A:T,20,0)</f>
        <v>直连</v>
      </c>
    </row>
    <row r="25" s="4" customFormat="1" spans="1:9">
      <c r="A25" s="4">
        <v>16965786585</v>
      </c>
      <c r="B25" s="5">
        <v>44541</v>
      </c>
      <c r="C25" s="5">
        <v>44542</v>
      </c>
      <c r="D25" s="4">
        <v>161.6</v>
      </c>
      <c r="E25" s="4" t="str">
        <f>VLOOKUP(A25,HOP!A:L,12,0)</f>
        <v>161.60</v>
      </c>
      <c r="F25" s="4" t="str">
        <f>VLOOKUP(A25,HOP!A:C,3,0)</f>
        <v>2336418</v>
      </c>
      <c r="G25" s="4">
        <f t="shared" si="0"/>
        <v>0</v>
      </c>
      <c r="H25" s="4" t="str">
        <f t="shared" si="1"/>
        <v>，2336418</v>
      </c>
      <c r="I25" s="4" t="str">
        <f>VLOOKUP(A25,HOP!A:T,20,0)</f>
        <v>直连</v>
      </c>
    </row>
    <row r="26" s="4" customFormat="1" spans="1:9">
      <c r="A26" s="4">
        <v>16966113761</v>
      </c>
      <c r="B26" s="5">
        <v>44541</v>
      </c>
      <c r="C26" s="5">
        <v>44542</v>
      </c>
      <c r="D26" s="4">
        <v>192.28</v>
      </c>
      <c r="E26" s="4" t="str">
        <f>VLOOKUP(A26,HOP!A:L,12,0)</f>
        <v>192.28</v>
      </c>
      <c r="F26" s="4" t="str">
        <f>VLOOKUP(A26,HOP!A:C,3,0)</f>
        <v>2336570</v>
      </c>
      <c r="G26" s="4">
        <f t="shared" si="0"/>
        <v>0</v>
      </c>
      <c r="H26" s="4" t="str">
        <f t="shared" si="1"/>
        <v>，2336570</v>
      </c>
      <c r="I26" s="4" t="str">
        <f>VLOOKUP(A26,HOP!A:T,20,0)</f>
        <v>直连</v>
      </c>
    </row>
    <row r="27" s="4" customFormat="1" spans="1:9">
      <c r="A27" s="4">
        <v>16966258586</v>
      </c>
      <c r="B27" s="5">
        <v>44541</v>
      </c>
      <c r="C27" s="5">
        <v>44542</v>
      </c>
      <c r="D27" s="4">
        <v>239.84</v>
      </c>
      <c r="E27" s="4" t="str">
        <f>VLOOKUP(A27,HOP!A:L,12,0)</f>
        <v>239.84</v>
      </c>
      <c r="F27" s="4" t="str">
        <f>VLOOKUP(A27,HOP!A:C,3,0)</f>
        <v>2336658</v>
      </c>
      <c r="G27" s="4">
        <f t="shared" si="0"/>
        <v>0</v>
      </c>
      <c r="H27" s="4" t="str">
        <f t="shared" si="1"/>
        <v>，2336658</v>
      </c>
      <c r="I27" s="4" t="str">
        <f>VLOOKUP(A27,HOP!A:T,20,0)</f>
        <v>直连</v>
      </c>
    </row>
    <row r="28" s="4" customFormat="1" spans="1:9">
      <c r="A28" s="4">
        <v>16966360982</v>
      </c>
      <c r="B28" s="5">
        <v>44541</v>
      </c>
      <c r="C28" s="5">
        <v>44542</v>
      </c>
      <c r="D28" s="4">
        <v>150.49</v>
      </c>
      <c r="E28" s="4" t="str">
        <f>VLOOKUP(A28,HOP!A:L,12,0)</f>
        <v>150.49</v>
      </c>
      <c r="F28" s="4" t="str">
        <f>VLOOKUP(A28,HOP!A:C,3,0)</f>
        <v>2336711</v>
      </c>
      <c r="G28" s="4">
        <f t="shared" si="0"/>
        <v>0</v>
      </c>
      <c r="H28" s="4" t="str">
        <f t="shared" si="1"/>
        <v>，2336711</v>
      </c>
      <c r="I28" s="4" t="str">
        <f>VLOOKUP(A28,HOP!A:T,20,0)</f>
        <v>直连</v>
      </c>
    </row>
    <row r="30" spans="4:4">
      <c r="D30" s="4">
        <f>SUM(D2:D29)</f>
        <v>6203.02</v>
      </c>
    </row>
    <row r="35" spans="1:1">
      <c r="A35" s="4" t="s">
        <v>105</v>
      </c>
    </row>
    <row r="36" spans="1:1">
      <c r="A36" s="4" t="s">
        <v>106</v>
      </c>
    </row>
    <row r="37" spans="1:1">
      <c r="A37" s="4" t="s">
        <v>107</v>
      </c>
    </row>
  </sheetData>
  <autoFilter ref="A1:XFD30">
    <filterColumn colId="3">
      <filters blank="1">
        <filter val="128.52"/>
        <filter val="153.52"/>
        <filter val="245.92"/>
        <filter val="297.52"/>
        <filter val="6203.02"/>
        <filter val="396.93"/>
        <filter val="131.56"/>
        <filter val="199.98"/>
        <filter val="313.1"/>
        <filter val="163.62"/>
        <filter val="137.63"/>
        <filter val="710.4"/>
        <filter val="165.64"/>
        <filter val="161.6"/>
        <filter val="169.68"/>
        <filter val="192.28"/>
        <filter val="173.72"/>
        <filter val="313.72"/>
        <filter val="281.34"/>
        <filter val="581.76"/>
        <filter val="180.79"/>
        <filter val="201.39"/>
        <filter val="204.02"/>
        <filter val="144.43"/>
        <filter val="239.84"/>
        <filter val="150.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108</v>
      </c>
      <c r="B1" s="2" t="s">
        <v>109</v>
      </c>
      <c r="C1" s="2" t="s">
        <v>110</v>
      </c>
      <c r="D1" s="2" t="s">
        <v>111</v>
      </c>
      <c r="E1" s="2" t="s">
        <v>13</v>
      </c>
      <c r="F1" s="2" t="s">
        <v>5</v>
      </c>
      <c r="G1" s="2" t="s">
        <v>6</v>
      </c>
      <c r="H1" s="2" t="s">
        <v>112</v>
      </c>
      <c r="I1" s="2" t="s">
        <v>113</v>
      </c>
      <c r="J1" s="2" t="s">
        <v>114</v>
      </c>
      <c r="K1" s="2" t="s">
        <v>115</v>
      </c>
      <c r="L1" s="2" t="s">
        <v>116</v>
      </c>
      <c r="M1" s="2" t="s">
        <v>117</v>
      </c>
      <c r="N1" s="2" t="s">
        <v>118</v>
      </c>
      <c r="O1" s="2" t="s">
        <v>119</v>
      </c>
      <c r="P1" s="2" t="s">
        <v>120</v>
      </c>
      <c r="Q1" s="2" t="s">
        <v>121</v>
      </c>
      <c r="R1" s="2" t="s">
        <v>122</v>
      </c>
      <c r="S1" s="2" t="s">
        <v>123</v>
      </c>
      <c r="T1" s="2" t="s">
        <v>124</v>
      </c>
    </row>
    <row r="2" s="1" customFormat="1" spans="1:20">
      <c r="A2" s="3">
        <v>16966360982</v>
      </c>
      <c r="B2" s="1" t="s">
        <v>125</v>
      </c>
      <c r="C2" s="1" t="s">
        <v>126</v>
      </c>
      <c r="D2" s="1" t="s">
        <v>127</v>
      </c>
      <c r="E2" s="1" t="s">
        <v>102</v>
      </c>
      <c r="F2" s="1" t="s">
        <v>125</v>
      </c>
      <c r="G2" s="1" t="s">
        <v>128</v>
      </c>
      <c r="H2" s="1" t="s">
        <v>129</v>
      </c>
      <c r="I2" s="1" t="s">
        <v>130</v>
      </c>
      <c r="J2" s="1" t="s">
        <v>131</v>
      </c>
      <c r="K2" s="1" t="s">
        <v>130</v>
      </c>
      <c r="L2" s="1" t="s">
        <v>130</v>
      </c>
      <c r="M2" s="1" t="s">
        <v>132</v>
      </c>
      <c r="N2" s="1" t="s">
        <v>132</v>
      </c>
      <c r="O2" s="1" t="s">
        <v>133</v>
      </c>
      <c r="P2" s="1" t="s">
        <v>134</v>
      </c>
      <c r="Q2" s="1" t="s">
        <v>135</v>
      </c>
      <c r="R2" s="1" t="s">
        <v>136</v>
      </c>
      <c r="S2" s="1" t="s">
        <v>137</v>
      </c>
      <c r="T2" s="1" t="s">
        <v>138</v>
      </c>
    </row>
    <row r="3" s="1" customFormat="1" spans="1:20">
      <c r="A3" s="3">
        <v>16966258586</v>
      </c>
      <c r="B3" s="1" t="s">
        <v>125</v>
      </c>
      <c r="C3" s="1" t="s">
        <v>139</v>
      </c>
      <c r="D3" s="1" t="s">
        <v>140</v>
      </c>
      <c r="E3" s="1" t="s">
        <v>100</v>
      </c>
      <c r="F3" s="1" t="s">
        <v>125</v>
      </c>
      <c r="G3" s="1" t="s">
        <v>128</v>
      </c>
      <c r="H3" s="1" t="s">
        <v>129</v>
      </c>
      <c r="I3" s="1" t="s">
        <v>141</v>
      </c>
      <c r="J3" s="1" t="s">
        <v>131</v>
      </c>
      <c r="K3" s="1" t="s">
        <v>141</v>
      </c>
      <c r="L3" s="1" t="s">
        <v>141</v>
      </c>
      <c r="M3" s="1" t="s">
        <v>132</v>
      </c>
      <c r="N3" s="1" t="s">
        <v>132</v>
      </c>
      <c r="O3" s="1" t="s">
        <v>133</v>
      </c>
      <c r="P3" s="1" t="s">
        <v>134</v>
      </c>
      <c r="Q3" s="1" t="s">
        <v>142</v>
      </c>
      <c r="R3" s="1" t="s">
        <v>136</v>
      </c>
      <c r="S3" s="1" t="s">
        <v>137</v>
      </c>
      <c r="T3" s="1" t="s">
        <v>138</v>
      </c>
    </row>
    <row r="4" s="1" customFormat="1" spans="1:20">
      <c r="A4" s="3">
        <v>16966113761</v>
      </c>
      <c r="B4" s="1" t="s">
        <v>125</v>
      </c>
      <c r="C4" s="1" t="s">
        <v>143</v>
      </c>
      <c r="D4" s="1" t="s">
        <v>144</v>
      </c>
      <c r="E4" s="1" t="s">
        <v>97</v>
      </c>
      <c r="F4" s="1" t="s">
        <v>125</v>
      </c>
      <c r="G4" s="1" t="s">
        <v>128</v>
      </c>
      <c r="H4" s="1" t="s">
        <v>129</v>
      </c>
      <c r="I4" s="1" t="s">
        <v>145</v>
      </c>
      <c r="J4" s="1" t="s">
        <v>131</v>
      </c>
      <c r="K4" s="1" t="s">
        <v>145</v>
      </c>
      <c r="L4" s="1" t="s">
        <v>145</v>
      </c>
      <c r="M4" s="1" t="s">
        <v>132</v>
      </c>
      <c r="N4" s="1" t="s">
        <v>132</v>
      </c>
      <c r="O4" s="1" t="s">
        <v>133</v>
      </c>
      <c r="P4" s="1" t="s">
        <v>134</v>
      </c>
      <c r="Q4" s="1" t="s">
        <v>146</v>
      </c>
      <c r="R4" s="1" t="s">
        <v>136</v>
      </c>
      <c r="S4" s="1" t="s">
        <v>137</v>
      </c>
      <c r="T4" s="1" t="s">
        <v>138</v>
      </c>
    </row>
    <row r="5" s="1" customFormat="1" spans="1:20">
      <c r="A5" s="3">
        <v>16965786585</v>
      </c>
      <c r="B5" s="1" t="s">
        <v>125</v>
      </c>
      <c r="C5" s="1" t="s">
        <v>147</v>
      </c>
      <c r="D5" s="1" t="s">
        <v>148</v>
      </c>
      <c r="E5" s="1" t="s">
        <v>94</v>
      </c>
      <c r="F5" s="1" t="s">
        <v>125</v>
      </c>
      <c r="G5" s="1" t="s">
        <v>128</v>
      </c>
      <c r="H5" s="1" t="s">
        <v>129</v>
      </c>
      <c r="I5" s="1" t="s">
        <v>149</v>
      </c>
      <c r="J5" s="1" t="s">
        <v>131</v>
      </c>
      <c r="K5" s="1" t="s">
        <v>149</v>
      </c>
      <c r="L5" s="1" t="s">
        <v>149</v>
      </c>
      <c r="M5" s="1" t="s">
        <v>132</v>
      </c>
      <c r="N5" s="1" t="s">
        <v>132</v>
      </c>
      <c r="O5" s="1" t="s">
        <v>133</v>
      </c>
      <c r="P5" s="1" t="s">
        <v>134</v>
      </c>
      <c r="Q5" s="1" t="s">
        <v>150</v>
      </c>
      <c r="R5" s="1" t="s">
        <v>136</v>
      </c>
      <c r="S5" s="1" t="s">
        <v>137</v>
      </c>
      <c r="T5" s="1" t="s">
        <v>138</v>
      </c>
    </row>
    <row r="6" s="1" customFormat="1" spans="1:20">
      <c r="A6" s="3">
        <v>16965781885</v>
      </c>
      <c r="B6" s="1" t="s">
        <v>125</v>
      </c>
      <c r="C6" s="1" t="s">
        <v>151</v>
      </c>
      <c r="D6" s="1" t="s">
        <v>148</v>
      </c>
      <c r="E6" s="1" t="s">
        <v>93</v>
      </c>
      <c r="F6" s="1" t="s">
        <v>125</v>
      </c>
      <c r="G6" s="1" t="s">
        <v>128</v>
      </c>
      <c r="H6" s="1" t="s">
        <v>129</v>
      </c>
      <c r="I6" s="1" t="s">
        <v>152</v>
      </c>
      <c r="J6" s="1" t="s">
        <v>131</v>
      </c>
      <c r="K6" s="1" t="s">
        <v>152</v>
      </c>
      <c r="L6" s="1" t="s">
        <v>152</v>
      </c>
      <c r="M6" s="1" t="s">
        <v>132</v>
      </c>
      <c r="N6" s="1" t="s">
        <v>132</v>
      </c>
      <c r="O6" s="1" t="s">
        <v>133</v>
      </c>
      <c r="P6" s="1" t="s">
        <v>134</v>
      </c>
      <c r="Q6" s="1" t="s">
        <v>153</v>
      </c>
      <c r="R6" s="1" t="s">
        <v>136</v>
      </c>
      <c r="S6" s="1" t="s">
        <v>137</v>
      </c>
      <c r="T6" s="1" t="s">
        <v>138</v>
      </c>
    </row>
    <row r="7" s="1" customFormat="1" spans="1:20">
      <c r="A7" s="3">
        <v>16965696998</v>
      </c>
      <c r="B7" s="1" t="s">
        <v>125</v>
      </c>
      <c r="C7" s="1" t="s">
        <v>154</v>
      </c>
      <c r="D7" s="1" t="s">
        <v>155</v>
      </c>
      <c r="E7" s="1" t="s">
        <v>90</v>
      </c>
      <c r="F7" s="1" t="s">
        <v>125</v>
      </c>
      <c r="G7" s="1" t="s">
        <v>128</v>
      </c>
      <c r="H7" s="1" t="s">
        <v>129</v>
      </c>
      <c r="I7" s="1" t="s">
        <v>156</v>
      </c>
      <c r="J7" s="1" t="s">
        <v>131</v>
      </c>
      <c r="K7" s="1" t="s">
        <v>156</v>
      </c>
      <c r="L7" s="1" t="s">
        <v>156</v>
      </c>
      <c r="M7" s="1" t="s">
        <v>132</v>
      </c>
      <c r="N7" s="1" t="s">
        <v>132</v>
      </c>
      <c r="O7" s="1" t="s">
        <v>133</v>
      </c>
      <c r="P7" s="1" t="s">
        <v>134</v>
      </c>
      <c r="Q7" s="1" t="s">
        <v>157</v>
      </c>
      <c r="R7" s="1" t="s">
        <v>136</v>
      </c>
      <c r="S7" s="1" t="s">
        <v>137</v>
      </c>
      <c r="T7" s="1" t="s">
        <v>138</v>
      </c>
    </row>
    <row r="8" s="1" customFormat="1" spans="1:20">
      <c r="A8" s="3">
        <v>16965485328</v>
      </c>
      <c r="B8" s="1" t="s">
        <v>125</v>
      </c>
      <c r="C8" s="1" t="s">
        <v>158</v>
      </c>
      <c r="D8" s="1" t="s">
        <v>159</v>
      </c>
      <c r="E8" s="1" t="s">
        <v>84</v>
      </c>
      <c r="F8" s="1" t="s">
        <v>125</v>
      </c>
      <c r="G8" s="1" t="s">
        <v>128</v>
      </c>
      <c r="H8" s="1" t="s">
        <v>129</v>
      </c>
      <c r="I8" s="1" t="s">
        <v>160</v>
      </c>
      <c r="J8" s="1" t="s">
        <v>131</v>
      </c>
      <c r="K8" s="1" t="s">
        <v>160</v>
      </c>
      <c r="L8" s="1" t="s">
        <v>160</v>
      </c>
      <c r="M8" s="1" t="s">
        <v>132</v>
      </c>
      <c r="N8" s="1" t="s">
        <v>132</v>
      </c>
      <c r="O8" s="1" t="s">
        <v>133</v>
      </c>
      <c r="P8" s="1" t="s">
        <v>134</v>
      </c>
      <c r="Q8" s="1" t="s">
        <v>161</v>
      </c>
      <c r="R8" s="1" t="s">
        <v>136</v>
      </c>
      <c r="S8" s="1" t="s">
        <v>137</v>
      </c>
      <c r="T8" s="1" t="s">
        <v>138</v>
      </c>
    </row>
    <row r="9" s="1" customFormat="1" spans="1:20">
      <c r="A9" s="3">
        <v>16965415950</v>
      </c>
      <c r="B9" s="1" t="s">
        <v>125</v>
      </c>
      <c r="C9" s="1" t="s">
        <v>162</v>
      </c>
      <c r="D9" s="1" t="s">
        <v>163</v>
      </c>
      <c r="E9" s="1" t="s">
        <v>82</v>
      </c>
      <c r="F9" s="1" t="s">
        <v>125</v>
      </c>
      <c r="G9" s="1" t="s">
        <v>128</v>
      </c>
      <c r="H9" s="1" t="s">
        <v>129</v>
      </c>
      <c r="I9" s="1" t="s">
        <v>164</v>
      </c>
      <c r="J9" s="1" t="s">
        <v>131</v>
      </c>
      <c r="K9" s="1" t="s">
        <v>164</v>
      </c>
      <c r="L9" s="1" t="s">
        <v>164</v>
      </c>
      <c r="M9" s="1" t="s">
        <v>132</v>
      </c>
      <c r="N9" s="1" t="s">
        <v>132</v>
      </c>
      <c r="O9" s="1" t="s">
        <v>133</v>
      </c>
      <c r="P9" s="1" t="s">
        <v>134</v>
      </c>
      <c r="Q9" s="1" t="s">
        <v>165</v>
      </c>
      <c r="R9" s="1" t="s">
        <v>136</v>
      </c>
      <c r="S9" s="1" t="s">
        <v>137</v>
      </c>
      <c r="T9" s="1" t="s">
        <v>138</v>
      </c>
    </row>
    <row r="10" s="1" customFormat="1" spans="1:20">
      <c r="A10" s="3">
        <v>16965357580</v>
      </c>
      <c r="B10" s="1" t="s">
        <v>125</v>
      </c>
      <c r="C10" s="1" t="s">
        <v>166</v>
      </c>
      <c r="D10" s="1" t="s">
        <v>167</v>
      </c>
      <c r="E10" s="1" t="s">
        <v>79</v>
      </c>
      <c r="F10" s="1" t="s">
        <v>125</v>
      </c>
      <c r="G10" s="1" t="s">
        <v>128</v>
      </c>
      <c r="H10" s="1" t="s">
        <v>129</v>
      </c>
      <c r="I10" s="1" t="s">
        <v>168</v>
      </c>
      <c r="J10" s="1" t="s">
        <v>131</v>
      </c>
      <c r="K10" s="1" t="s">
        <v>168</v>
      </c>
      <c r="L10" s="1" t="s">
        <v>168</v>
      </c>
      <c r="M10" s="1" t="s">
        <v>132</v>
      </c>
      <c r="N10" s="1" t="s">
        <v>132</v>
      </c>
      <c r="O10" s="1" t="s">
        <v>133</v>
      </c>
      <c r="P10" s="1" t="s">
        <v>134</v>
      </c>
      <c r="Q10" s="1" t="s">
        <v>169</v>
      </c>
      <c r="R10" s="1" t="s">
        <v>136</v>
      </c>
      <c r="S10" s="1" t="s">
        <v>137</v>
      </c>
      <c r="T10" s="1" t="s">
        <v>138</v>
      </c>
    </row>
    <row r="11" s="1" customFormat="1" spans="1:20">
      <c r="A11" s="3">
        <v>16965287778</v>
      </c>
      <c r="B11" s="1" t="s">
        <v>125</v>
      </c>
      <c r="C11" s="1" t="s">
        <v>170</v>
      </c>
      <c r="D11" s="1" t="s">
        <v>171</v>
      </c>
      <c r="E11" s="1" t="s">
        <v>76</v>
      </c>
      <c r="F11" s="1" t="s">
        <v>125</v>
      </c>
      <c r="G11" s="1" t="s">
        <v>128</v>
      </c>
      <c r="H11" s="1" t="s">
        <v>129</v>
      </c>
      <c r="I11" s="1" t="s">
        <v>172</v>
      </c>
      <c r="J11" s="1" t="s">
        <v>131</v>
      </c>
      <c r="K11" s="1" t="s">
        <v>172</v>
      </c>
      <c r="L11" s="1" t="s">
        <v>172</v>
      </c>
      <c r="M11" s="1" t="s">
        <v>132</v>
      </c>
      <c r="N11" s="1" t="s">
        <v>132</v>
      </c>
      <c r="O11" s="1" t="s">
        <v>133</v>
      </c>
      <c r="P11" s="1" t="s">
        <v>134</v>
      </c>
      <c r="Q11" s="1" t="s">
        <v>173</v>
      </c>
      <c r="R11" s="1" t="s">
        <v>136</v>
      </c>
      <c r="S11" s="1" t="s">
        <v>137</v>
      </c>
      <c r="T11" s="1" t="s">
        <v>138</v>
      </c>
    </row>
    <row r="12" s="1" customFormat="1" spans="1:20">
      <c r="A12" s="3">
        <v>16965262915</v>
      </c>
      <c r="B12" s="1" t="s">
        <v>125</v>
      </c>
      <c r="C12" s="1" t="s">
        <v>174</v>
      </c>
      <c r="D12" s="1" t="s">
        <v>175</v>
      </c>
      <c r="E12" s="1" t="s">
        <v>73</v>
      </c>
      <c r="F12" s="1" t="s">
        <v>125</v>
      </c>
      <c r="G12" s="1" t="s">
        <v>128</v>
      </c>
      <c r="H12" s="1" t="s">
        <v>129</v>
      </c>
      <c r="I12" s="1" t="s">
        <v>176</v>
      </c>
      <c r="J12" s="1" t="s">
        <v>131</v>
      </c>
      <c r="K12" s="1" t="s">
        <v>176</v>
      </c>
      <c r="L12" s="1" t="s">
        <v>176</v>
      </c>
      <c r="M12" s="1" t="s">
        <v>132</v>
      </c>
      <c r="N12" s="1" t="s">
        <v>132</v>
      </c>
      <c r="O12" s="1" t="s">
        <v>133</v>
      </c>
      <c r="P12" s="1" t="s">
        <v>134</v>
      </c>
      <c r="Q12" s="1" t="s">
        <v>177</v>
      </c>
      <c r="R12" s="1" t="s">
        <v>136</v>
      </c>
      <c r="S12" s="1" t="s">
        <v>137</v>
      </c>
      <c r="T12" s="1" t="s">
        <v>138</v>
      </c>
    </row>
    <row r="13" s="1" customFormat="1" spans="1:20">
      <c r="A13" s="3">
        <v>16965110433</v>
      </c>
      <c r="B13" s="1" t="s">
        <v>125</v>
      </c>
      <c r="C13" s="1" t="s">
        <v>178</v>
      </c>
      <c r="D13" s="1" t="s">
        <v>179</v>
      </c>
      <c r="E13" s="1" t="s">
        <v>71</v>
      </c>
      <c r="F13" s="1" t="s">
        <v>125</v>
      </c>
      <c r="G13" s="1" t="s">
        <v>128</v>
      </c>
      <c r="H13" s="1" t="s">
        <v>129</v>
      </c>
      <c r="I13" s="1" t="s">
        <v>180</v>
      </c>
      <c r="J13" s="1" t="s">
        <v>131</v>
      </c>
      <c r="K13" s="1" t="s">
        <v>180</v>
      </c>
      <c r="L13" s="1" t="s">
        <v>180</v>
      </c>
      <c r="M13" s="1" t="s">
        <v>132</v>
      </c>
      <c r="N13" s="1" t="s">
        <v>132</v>
      </c>
      <c r="O13" s="1" t="s">
        <v>133</v>
      </c>
      <c r="P13" s="1" t="s">
        <v>134</v>
      </c>
      <c r="Q13" s="1" t="s">
        <v>181</v>
      </c>
      <c r="R13" s="1" t="s">
        <v>136</v>
      </c>
      <c r="S13" s="1" t="s">
        <v>137</v>
      </c>
      <c r="T13" s="1" t="s">
        <v>138</v>
      </c>
    </row>
    <row r="14" s="1" customFormat="1" spans="1:20">
      <c r="A14" s="3">
        <v>16965057910</v>
      </c>
      <c r="B14" s="1" t="s">
        <v>125</v>
      </c>
      <c r="C14" s="1" t="s">
        <v>182</v>
      </c>
      <c r="D14" s="1" t="s">
        <v>183</v>
      </c>
      <c r="E14" s="1" t="s">
        <v>69</v>
      </c>
      <c r="F14" s="1" t="s">
        <v>125</v>
      </c>
      <c r="G14" s="1" t="s">
        <v>128</v>
      </c>
      <c r="H14" s="1" t="s">
        <v>129</v>
      </c>
      <c r="I14" s="1" t="s">
        <v>184</v>
      </c>
      <c r="J14" s="1" t="s">
        <v>131</v>
      </c>
      <c r="K14" s="1" t="s">
        <v>184</v>
      </c>
      <c r="L14" s="1" t="s">
        <v>184</v>
      </c>
      <c r="M14" s="1" t="s">
        <v>132</v>
      </c>
      <c r="N14" s="1" t="s">
        <v>132</v>
      </c>
      <c r="O14" s="1" t="s">
        <v>133</v>
      </c>
      <c r="P14" s="1" t="s">
        <v>134</v>
      </c>
      <c r="Q14" s="1" t="s">
        <v>185</v>
      </c>
      <c r="R14" s="1" t="s">
        <v>136</v>
      </c>
      <c r="S14" s="1" t="s">
        <v>137</v>
      </c>
      <c r="T14" s="1" t="s">
        <v>138</v>
      </c>
    </row>
    <row r="15" s="1" customFormat="1" spans="1:20">
      <c r="A15" s="3">
        <v>16964858417</v>
      </c>
      <c r="B15" s="1" t="s">
        <v>125</v>
      </c>
      <c r="C15" s="1" t="s">
        <v>186</v>
      </c>
      <c r="D15" s="1" t="s">
        <v>175</v>
      </c>
      <c r="E15" s="1" t="s">
        <v>67</v>
      </c>
      <c r="F15" s="1" t="s">
        <v>125</v>
      </c>
      <c r="G15" s="1" t="s">
        <v>128</v>
      </c>
      <c r="H15" s="1" t="s">
        <v>129</v>
      </c>
      <c r="I15" s="1" t="s">
        <v>180</v>
      </c>
      <c r="J15" s="1" t="s">
        <v>131</v>
      </c>
      <c r="K15" s="1" t="s">
        <v>180</v>
      </c>
      <c r="L15" s="1" t="s">
        <v>180</v>
      </c>
      <c r="M15" s="1" t="s">
        <v>132</v>
      </c>
      <c r="N15" s="1" t="s">
        <v>132</v>
      </c>
      <c r="O15" s="1" t="s">
        <v>133</v>
      </c>
      <c r="P15" s="1" t="s">
        <v>134</v>
      </c>
      <c r="Q15" s="1" t="s">
        <v>187</v>
      </c>
      <c r="R15" s="1" t="s">
        <v>136</v>
      </c>
      <c r="S15" s="1" t="s">
        <v>137</v>
      </c>
      <c r="T15" s="1" t="s">
        <v>138</v>
      </c>
    </row>
    <row r="16" s="1" customFormat="1" spans="1:20">
      <c r="A16" s="3">
        <v>16964783739</v>
      </c>
      <c r="B16" s="1" t="s">
        <v>125</v>
      </c>
      <c r="C16" s="1" t="s">
        <v>188</v>
      </c>
      <c r="D16" s="1" t="s">
        <v>189</v>
      </c>
      <c r="E16" s="1" t="s">
        <v>65</v>
      </c>
      <c r="F16" s="1" t="s">
        <v>125</v>
      </c>
      <c r="G16" s="1" t="s">
        <v>128</v>
      </c>
      <c r="H16" s="1" t="s">
        <v>129</v>
      </c>
      <c r="I16" s="1" t="s">
        <v>190</v>
      </c>
      <c r="J16" s="1" t="s">
        <v>131</v>
      </c>
      <c r="K16" s="1" t="s">
        <v>190</v>
      </c>
      <c r="L16" s="1" t="s">
        <v>190</v>
      </c>
      <c r="M16" s="1" t="s">
        <v>132</v>
      </c>
      <c r="N16" s="1" t="s">
        <v>132</v>
      </c>
      <c r="O16" s="1" t="s">
        <v>133</v>
      </c>
      <c r="P16" s="1" t="s">
        <v>134</v>
      </c>
      <c r="Q16" s="1" t="s">
        <v>191</v>
      </c>
      <c r="R16" s="1" t="s">
        <v>136</v>
      </c>
      <c r="S16" s="1" t="s">
        <v>137</v>
      </c>
      <c r="T16" s="1" t="s">
        <v>138</v>
      </c>
    </row>
    <row r="17" s="1" customFormat="1" spans="1:20">
      <c r="A17" s="3">
        <v>16964634098</v>
      </c>
      <c r="B17" s="1" t="s">
        <v>125</v>
      </c>
      <c r="C17" s="1" t="s">
        <v>192</v>
      </c>
      <c r="D17" s="1" t="s">
        <v>193</v>
      </c>
      <c r="E17" s="1" t="s">
        <v>62</v>
      </c>
      <c r="F17" s="1" t="s">
        <v>125</v>
      </c>
      <c r="G17" s="1" t="s">
        <v>128</v>
      </c>
      <c r="H17" s="1" t="s">
        <v>129</v>
      </c>
      <c r="I17" s="1" t="s">
        <v>194</v>
      </c>
      <c r="J17" s="1" t="s">
        <v>131</v>
      </c>
      <c r="K17" s="1" t="s">
        <v>194</v>
      </c>
      <c r="L17" s="1" t="s">
        <v>194</v>
      </c>
      <c r="M17" s="1" t="s">
        <v>132</v>
      </c>
      <c r="N17" s="1" t="s">
        <v>132</v>
      </c>
      <c r="O17" s="1" t="s">
        <v>133</v>
      </c>
      <c r="P17" s="1" t="s">
        <v>134</v>
      </c>
      <c r="Q17" s="1" t="s">
        <v>195</v>
      </c>
      <c r="R17" s="1" t="s">
        <v>136</v>
      </c>
      <c r="S17" s="1" t="s">
        <v>137</v>
      </c>
      <c r="T17" s="1" t="s">
        <v>138</v>
      </c>
    </row>
    <row r="18" s="1" customFormat="1" spans="1:20">
      <c r="A18" s="3">
        <v>16964258167</v>
      </c>
      <c r="B18" s="1" t="s">
        <v>125</v>
      </c>
      <c r="C18" s="1" t="s">
        <v>196</v>
      </c>
      <c r="D18" s="1" t="s">
        <v>197</v>
      </c>
      <c r="E18" s="1" t="s">
        <v>59</v>
      </c>
      <c r="F18" s="1" t="s">
        <v>125</v>
      </c>
      <c r="G18" s="1" t="s">
        <v>128</v>
      </c>
      <c r="H18" s="1" t="s">
        <v>129</v>
      </c>
      <c r="I18" s="1" t="s">
        <v>198</v>
      </c>
      <c r="J18" s="1" t="s">
        <v>131</v>
      </c>
      <c r="K18" s="1" t="s">
        <v>198</v>
      </c>
      <c r="L18" s="1" t="s">
        <v>198</v>
      </c>
      <c r="M18" s="1" t="s">
        <v>132</v>
      </c>
      <c r="N18" s="1" t="s">
        <v>132</v>
      </c>
      <c r="O18" s="1" t="s">
        <v>133</v>
      </c>
      <c r="P18" s="1" t="s">
        <v>134</v>
      </c>
      <c r="Q18" s="1" t="s">
        <v>199</v>
      </c>
      <c r="R18" s="1" t="s">
        <v>136</v>
      </c>
      <c r="S18" s="1" t="s">
        <v>137</v>
      </c>
      <c r="T18" s="1" t="s">
        <v>138</v>
      </c>
    </row>
    <row r="19" s="1" customFormat="1" spans="1:20">
      <c r="A19" s="3">
        <v>16964226217</v>
      </c>
      <c r="B19" s="1" t="s">
        <v>125</v>
      </c>
      <c r="C19" s="1" t="s">
        <v>200</v>
      </c>
      <c r="D19" s="1" t="s">
        <v>201</v>
      </c>
      <c r="E19" s="1" t="s">
        <v>56</v>
      </c>
      <c r="F19" s="1" t="s">
        <v>125</v>
      </c>
      <c r="G19" s="1" t="s">
        <v>128</v>
      </c>
      <c r="H19" s="1" t="s">
        <v>129</v>
      </c>
      <c r="I19" s="1" t="s">
        <v>202</v>
      </c>
      <c r="J19" s="1" t="s">
        <v>131</v>
      </c>
      <c r="K19" s="1" t="s">
        <v>202</v>
      </c>
      <c r="L19" s="1" t="s">
        <v>202</v>
      </c>
      <c r="M19" s="1" t="s">
        <v>132</v>
      </c>
      <c r="N19" s="1" t="s">
        <v>132</v>
      </c>
      <c r="O19" s="1" t="s">
        <v>133</v>
      </c>
      <c r="P19" s="1" t="s">
        <v>134</v>
      </c>
      <c r="Q19" s="1" t="s">
        <v>203</v>
      </c>
      <c r="R19" s="1" t="s">
        <v>136</v>
      </c>
      <c r="S19" s="1" t="s">
        <v>137</v>
      </c>
      <c r="T19" s="1" t="s">
        <v>138</v>
      </c>
    </row>
    <row r="20" s="1" customFormat="1" spans="1:20">
      <c r="A20" s="3">
        <v>16961094485</v>
      </c>
      <c r="B20" s="1" t="s">
        <v>125</v>
      </c>
      <c r="C20" s="1" t="s">
        <v>204</v>
      </c>
      <c r="D20" s="1" t="s">
        <v>205</v>
      </c>
      <c r="E20" s="1" t="s">
        <v>53</v>
      </c>
      <c r="F20" s="1" t="s">
        <v>125</v>
      </c>
      <c r="G20" s="1" t="s">
        <v>128</v>
      </c>
      <c r="H20" s="1" t="s">
        <v>129</v>
      </c>
      <c r="I20" s="1" t="s">
        <v>206</v>
      </c>
      <c r="J20" s="1" t="s">
        <v>131</v>
      </c>
      <c r="K20" s="1" t="s">
        <v>206</v>
      </c>
      <c r="L20" s="1" t="s">
        <v>206</v>
      </c>
      <c r="M20" s="1" t="s">
        <v>132</v>
      </c>
      <c r="N20" s="1" t="s">
        <v>132</v>
      </c>
      <c r="O20" s="1" t="s">
        <v>133</v>
      </c>
      <c r="P20" s="1" t="s">
        <v>134</v>
      </c>
      <c r="Q20" s="1" t="s">
        <v>207</v>
      </c>
      <c r="R20" s="1" t="s">
        <v>136</v>
      </c>
      <c r="S20" s="1" t="s">
        <v>137</v>
      </c>
      <c r="T20" s="1" t="s">
        <v>138</v>
      </c>
    </row>
    <row r="21" s="1" customFormat="1" spans="1:20">
      <c r="A21" s="3">
        <v>16958222025</v>
      </c>
      <c r="B21" s="1" t="s">
        <v>208</v>
      </c>
      <c r="C21" s="1" t="s">
        <v>209</v>
      </c>
      <c r="D21" s="1" t="s">
        <v>210</v>
      </c>
      <c r="E21" s="1" t="s">
        <v>50</v>
      </c>
      <c r="F21" s="1" t="s">
        <v>208</v>
      </c>
      <c r="G21" s="1" t="s">
        <v>128</v>
      </c>
      <c r="H21" s="1" t="s">
        <v>129</v>
      </c>
      <c r="I21" s="1" t="s">
        <v>211</v>
      </c>
      <c r="J21" s="1" t="s">
        <v>131</v>
      </c>
      <c r="K21" s="1" t="s">
        <v>211</v>
      </c>
      <c r="L21" s="1" t="s">
        <v>211</v>
      </c>
      <c r="M21" s="1" t="s">
        <v>132</v>
      </c>
      <c r="N21" s="1" t="s">
        <v>132</v>
      </c>
      <c r="O21" s="1" t="s">
        <v>133</v>
      </c>
      <c r="P21" s="1" t="s">
        <v>134</v>
      </c>
      <c r="Q21" s="1" t="s">
        <v>212</v>
      </c>
      <c r="R21" s="1" t="s">
        <v>136</v>
      </c>
      <c r="S21" s="1" t="s">
        <v>137</v>
      </c>
      <c r="T21" s="1" t="s">
        <v>138</v>
      </c>
    </row>
    <row r="22" s="1" customFormat="1" spans="1:20">
      <c r="A22" s="3">
        <v>16956012125</v>
      </c>
      <c r="B22" s="1" t="s">
        <v>208</v>
      </c>
      <c r="C22" s="1" t="s">
        <v>213</v>
      </c>
      <c r="D22" s="1" t="s">
        <v>214</v>
      </c>
      <c r="E22" s="1" t="s">
        <v>47</v>
      </c>
      <c r="F22" s="1" t="s">
        <v>208</v>
      </c>
      <c r="G22" s="1" t="s">
        <v>128</v>
      </c>
      <c r="H22" s="1" t="s">
        <v>129</v>
      </c>
      <c r="I22" s="1" t="s">
        <v>215</v>
      </c>
      <c r="J22" s="1" t="s">
        <v>131</v>
      </c>
      <c r="K22" s="1" t="s">
        <v>215</v>
      </c>
      <c r="L22" s="1" t="s">
        <v>215</v>
      </c>
      <c r="M22" s="1" t="s">
        <v>132</v>
      </c>
      <c r="N22" s="1" t="s">
        <v>132</v>
      </c>
      <c r="O22" s="1" t="s">
        <v>133</v>
      </c>
      <c r="P22" s="1" t="s">
        <v>134</v>
      </c>
      <c r="Q22" s="1" t="s">
        <v>216</v>
      </c>
      <c r="R22" s="1" t="s">
        <v>136</v>
      </c>
      <c r="S22" s="1" t="s">
        <v>137</v>
      </c>
      <c r="T22" s="1" t="s">
        <v>138</v>
      </c>
    </row>
    <row r="23" s="1" customFormat="1" spans="1:20">
      <c r="A23" s="3">
        <v>16955678935</v>
      </c>
      <c r="B23" s="1" t="s">
        <v>208</v>
      </c>
      <c r="C23" s="1" t="s">
        <v>217</v>
      </c>
      <c r="D23" s="1" t="s">
        <v>214</v>
      </c>
      <c r="E23" s="1" t="s">
        <v>45</v>
      </c>
      <c r="F23" s="1" t="s">
        <v>208</v>
      </c>
      <c r="G23" s="1" t="s">
        <v>128</v>
      </c>
      <c r="H23" s="1" t="s">
        <v>129</v>
      </c>
      <c r="I23" s="1" t="s">
        <v>218</v>
      </c>
      <c r="J23" s="1" t="s">
        <v>131</v>
      </c>
      <c r="K23" s="1" t="s">
        <v>218</v>
      </c>
      <c r="L23" s="1" t="s">
        <v>218</v>
      </c>
      <c r="M23" s="1" t="s">
        <v>132</v>
      </c>
      <c r="N23" s="1" t="s">
        <v>132</v>
      </c>
      <c r="O23" s="1" t="s">
        <v>133</v>
      </c>
      <c r="P23" s="1" t="s">
        <v>134</v>
      </c>
      <c r="Q23" s="1" t="s">
        <v>219</v>
      </c>
      <c r="R23" s="1" t="s">
        <v>136</v>
      </c>
      <c r="S23" s="1" t="s">
        <v>137</v>
      </c>
      <c r="T23" s="1" t="s">
        <v>138</v>
      </c>
    </row>
    <row r="24" s="1" customFormat="1" spans="1:20">
      <c r="A24" s="3">
        <v>16951766201</v>
      </c>
      <c r="B24" s="1" t="s">
        <v>220</v>
      </c>
      <c r="C24" s="1" t="s">
        <v>221</v>
      </c>
      <c r="D24" s="1" t="s">
        <v>222</v>
      </c>
      <c r="E24" s="1" t="s">
        <v>42</v>
      </c>
      <c r="F24" s="1" t="s">
        <v>208</v>
      </c>
      <c r="G24" s="1" t="s">
        <v>128</v>
      </c>
      <c r="H24" s="1" t="s">
        <v>129</v>
      </c>
      <c r="I24" s="1" t="s">
        <v>223</v>
      </c>
      <c r="J24" s="1" t="s">
        <v>131</v>
      </c>
      <c r="K24" s="1" t="s">
        <v>223</v>
      </c>
      <c r="L24" s="1" t="s">
        <v>223</v>
      </c>
      <c r="M24" s="1" t="s">
        <v>132</v>
      </c>
      <c r="N24" s="1" t="s">
        <v>132</v>
      </c>
      <c r="O24" s="1" t="s">
        <v>133</v>
      </c>
      <c r="P24" s="1" t="s">
        <v>134</v>
      </c>
      <c r="Q24" s="1" t="s">
        <v>224</v>
      </c>
      <c r="R24" s="1" t="s">
        <v>136</v>
      </c>
      <c r="S24" s="1" t="s">
        <v>137</v>
      </c>
      <c r="T24" s="1" t="s">
        <v>138</v>
      </c>
    </row>
    <row r="25" s="1" customFormat="1" spans="1:20">
      <c r="A25" s="3">
        <v>16952369305</v>
      </c>
      <c r="B25" s="1" t="s">
        <v>220</v>
      </c>
      <c r="C25" s="1" t="s">
        <v>225</v>
      </c>
      <c r="D25" s="1" t="s">
        <v>226</v>
      </c>
      <c r="E25" s="1" t="s">
        <v>39</v>
      </c>
      <c r="F25" s="1" t="s">
        <v>208</v>
      </c>
      <c r="G25" s="1" t="s">
        <v>128</v>
      </c>
      <c r="H25" s="1" t="s">
        <v>129</v>
      </c>
      <c r="I25" s="1" t="s">
        <v>227</v>
      </c>
      <c r="J25" s="1" t="s">
        <v>131</v>
      </c>
      <c r="K25" s="1" t="s">
        <v>227</v>
      </c>
      <c r="L25" s="1" t="s">
        <v>227</v>
      </c>
      <c r="M25" s="1" t="s">
        <v>132</v>
      </c>
      <c r="N25" s="1" t="s">
        <v>132</v>
      </c>
      <c r="O25" s="1" t="s">
        <v>133</v>
      </c>
      <c r="P25" s="1" t="s">
        <v>134</v>
      </c>
      <c r="Q25" s="1" t="s">
        <v>228</v>
      </c>
      <c r="R25" s="1" t="s">
        <v>136</v>
      </c>
      <c r="S25" s="1" t="s">
        <v>137</v>
      </c>
      <c r="T25" s="1" t="s">
        <v>138</v>
      </c>
    </row>
    <row r="26" s="1" customFormat="1" spans="1:20">
      <c r="A26" s="3">
        <v>16947055394</v>
      </c>
      <c r="B26" s="1" t="s">
        <v>220</v>
      </c>
      <c r="C26" s="1" t="s">
        <v>229</v>
      </c>
      <c r="D26" s="1" t="s">
        <v>230</v>
      </c>
      <c r="E26" s="1" t="s">
        <v>36</v>
      </c>
      <c r="F26" s="1" t="s">
        <v>220</v>
      </c>
      <c r="G26" s="1" t="s">
        <v>128</v>
      </c>
      <c r="H26" s="1" t="s">
        <v>129</v>
      </c>
      <c r="I26" s="1" t="s">
        <v>231</v>
      </c>
      <c r="J26" s="1" t="s">
        <v>131</v>
      </c>
      <c r="K26" s="1" t="s">
        <v>231</v>
      </c>
      <c r="L26" s="1" t="s">
        <v>231</v>
      </c>
      <c r="M26" s="1" t="s">
        <v>132</v>
      </c>
      <c r="N26" s="1" t="s">
        <v>132</v>
      </c>
      <c r="O26" s="1" t="s">
        <v>133</v>
      </c>
      <c r="P26" s="1" t="s">
        <v>134</v>
      </c>
      <c r="Q26" s="1" t="s">
        <v>232</v>
      </c>
      <c r="R26" s="1" t="s">
        <v>136</v>
      </c>
      <c r="S26" s="1" t="s">
        <v>137</v>
      </c>
      <c r="T26" s="1" t="s">
        <v>138</v>
      </c>
    </row>
    <row r="27" s="1" customFormat="1" spans="1:20">
      <c r="A27" s="3">
        <v>16927885826</v>
      </c>
      <c r="B27" s="1" t="s">
        <v>233</v>
      </c>
      <c r="C27" s="1" t="s">
        <v>234</v>
      </c>
      <c r="D27" s="1" t="s">
        <v>235</v>
      </c>
      <c r="E27" s="1" t="s">
        <v>30</v>
      </c>
      <c r="F27" s="1" t="s">
        <v>233</v>
      </c>
      <c r="G27" s="1" t="s">
        <v>128</v>
      </c>
      <c r="H27" s="1" t="s">
        <v>129</v>
      </c>
      <c r="I27" s="1" t="s">
        <v>236</v>
      </c>
      <c r="J27" s="1" t="s">
        <v>131</v>
      </c>
      <c r="K27" s="1" t="s">
        <v>236</v>
      </c>
      <c r="L27" s="1" t="s">
        <v>236</v>
      </c>
      <c r="M27" s="1" t="s">
        <v>132</v>
      </c>
      <c r="N27" s="1" t="s">
        <v>132</v>
      </c>
      <c r="O27" s="1" t="s">
        <v>133</v>
      </c>
      <c r="P27" s="1" t="s">
        <v>134</v>
      </c>
      <c r="Q27" s="1" t="s">
        <v>237</v>
      </c>
      <c r="R27" s="1" t="s">
        <v>136</v>
      </c>
      <c r="S27" s="1" t="s">
        <v>137</v>
      </c>
      <c r="T27" s="1" t="s">
        <v>138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2021-12-15T02:24:55Z</dcterms:created>
  <dcterms:modified xsi:type="dcterms:W3CDTF">2021-12-15T02:36:21Z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76ACF7B8BDEE41328EF2C6EA0ED6CD39</vt:lpwstr>
  </property>
  <property fmtid="{D5CDD505-2E9C-101B-9397-08002B2CF9AE}" pid="3" name="KSOProductBuildVer">
    <vt:lpwstr>2052-11.1.0.11115</vt:lpwstr>
  </property>
</Properties>
</file>