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<sst xmlns="http://schemas.openxmlformats.org/spreadsheetml/2006/main" count="252" uniqueCount="120">
  <si>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</si>
  <si>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</si>
  <si>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</si>
  <si>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</si>
  <si>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</si>
  <si>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</si>
  <si>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</si>
  <si>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</si>
  <si>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</si>
  <si>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</si>
  <si>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</si>
  <si>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</si>
  <si>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</si>
  <si>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</si>
  <si>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</si>
  <si>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</si>
  <si>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</si>
  <si>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</si>
  <si>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</si>
  <si>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</si>
  <si>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</si>
  <si>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</si>
  <si>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</si>
  <si>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</si>
  <si>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</si>
  <si>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</si>
  <si>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</si>
  <si>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[台北]台北北投丽禧温泉酒店(Grand View Resort)(82340089)</t>
  </si>
  <si>
    <t>雅致套房&lt;2人入住&gt;&lt;早餐&gt;</t>
  </si>
  <si>
    <t>CNY</t>
  </si>
  <si>
    <t>KAO/YUSHENG</t>
  </si>
  <si>
    <t>CA13744211216CNY</t>
  </si>
  <si>
    <t>未提现</t>
  </si>
  <si>
    <t>携程开票</t>
  </si>
  <si>
    <t>[张家口]锦江之星(张家口宣化钟楼大街高速北口店)(80243580)</t>
  </si>
  <si>
    <t>标准房B&lt;2人入住&gt;&lt;钻石会员&gt;&lt;交叉用户机票，高铁，汽车，船票，用车&gt;</t>
  </si>
  <si>
    <t>张宣</t>
  </si>
  <si>
    <t>[香港]香港星网商务精品酒店(Wifi Boutique Hotel)(80247386)</t>
  </si>
  <si>
    <t>高级房&lt;2人入住&gt;</t>
  </si>
  <si>
    <t>tse/keung</t>
  </si>
  <si>
    <t>[佛山]维也纳国际酒店(佛山乐从中心店)(68347291)</t>
  </si>
  <si>
    <t>高级双床房&lt;2人入住&gt;&lt;钻石会员&gt;&lt;交叉用户机票，高铁，汽车，船票，用车&gt;</t>
  </si>
  <si>
    <t>徐芳</t>
  </si>
  <si>
    <t>[香港]旭逸酒店 · 荃湾(Hotel Ease · Tsuen Wan)(80247247)</t>
  </si>
  <si>
    <t>标准客房&lt;2人入住&gt;</t>
  </si>
  <si>
    <t>TAM/WAI KAU</t>
  </si>
  <si>
    <t>[台北]台北兄弟大饭店(Brother Hotel)(80941333)</t>
  </si>
  <si>
    <t>标准大床房&lt;2人入住&gt;&lt;早餐&gt;</t>
  </si>
  <si>
    <t>FANG/YAOJUNG</t>
  </si>
  <si>
    <t>Q3251</t>
  </si>
  <si>
    <t>[梅州]梅州英思廷酒店(68034492)</t>
  </si>
  <si>
    <t>廷悦大床房&lt;2人入住&gt;</t>
  </si>
  <si>
    <t>谭佩琳</t>
  </si>
  <si>
    <t>，</t>
  </si>
  <si>
    <t>5934 CNY</t>
  </si>
  <si>
    <t>A211216095714481</t>
  </si>
  <si>
    <t>A211216095734481</t>
  </si>
  <si>
    <t>总计：5934元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</si>
  <si>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</si>
  <si>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</si>
  <si>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</si>
  <si>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</si>
  <si>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</si>
  <si>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</si>
  <si>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</si>
  <si>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</si>
  <si>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</si>
  <si>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</si>
  <si>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</si>
  <si>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</si>
  <si>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</si>
  <si>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</si>
  <si>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</si>
  <si>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</si>
  <si>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</si>
  <si>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2021-11-30</t>
  </si>
  <si>
    <t>2319783</t>
  </si>
  <si>
    <t>梅州英思廷酒店</t>
  </si>
  <si>
    <t>2021-12-01</t>
  </si>
  <si>
    <t>退房日月结</t>
  </si>
  <si>
    <t>213.00</t>
  </si>
  <si>
    <t>RMB</t>
  </si>
  <si>
    <t>0</t>
  </si>
  <si>
    <t>0.00</t>
  </si>
  <si>
    <t>携程汇登国内直连</t>
  </si>
  <si>
    <t>2021-11-30 16:27:53</t>
  </si>
  <si>
    <t>否</t>
  </si>
  <si>
    <t>广州汇登信息科技有限公司</t>
  </si>
  <si>
    <t>直采</t>
  </si>
  <si>
    <t>2319558</t>
  </si>
  <si>
    <t>台北兄弟大饭店</t>
  </si>
  <si>
    <t>FANG YAOJUNG</t>
  </si>
  <si>
    <t>536.00</t>
  </si>
  <si>
    <t>2021-11-30 14:03:10</t>
  </si>
  <si>
    <t>直连</t>
  </si>
  <si>
    <t>2319295</t>
  </si>
  <si>
    <t>旭逸酒店 · 荃湾</t>
  </si>
  <si>
    <t>TAM WAI KAU</t>
  </si>
  <si>
    <t>223.00</t>
  </si>
  <si>
    <t>2021-11-30 10:25:14</t>
  </si>
  <si>
    <t>2021-11-29</t>
  </si>
  <si>
    <t>2318380</t>
  </si>
  <si>
    <t>维也纳国际酒店(佛山乐从中心店)</t>
  </si>
  <si>
    <t>224.00</t>
  </si>
  <si>
    <t>2021-11-29 15:49:36</t>
  </si>
  <si>
    <t>2318182</t>
  </si>
  <si>
    <t>香港星网商务精品酒店</t>
  </si>
  <si>
    <t>tse keung</t>
  </si>
  <si>
    <t>250.00</t>
  </si>
  <si>
    <t>2021-11-29 13:07:54</t>
  </si>
  <si>
    <t>2317966</t>
  </si>
  <si>
    <t>锦江之星(张家口宣化钟楼大街高速北口店)</t>
  </si>
  <si>
    <t>260.00</t>
  </si>
  <si>
    <t>2021-11-29 10:23:30</t>
  </si>
  <si>
    <t>2021-11-22</t>
  </si>
  <si>
    <t>2307120</t>
  </si>
  <si>
    <t>台北北投丽禧温泉酒店</t>
  </si>
  <si>
    <t>KAO YUSHENG</t>
  </si>
  <si>
    <t>4228.00</t>
  </si>
  <si>
    <t>2021-11-22 10:31:17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</si>
</sst>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16840571356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44530</v>
      </c>
      <c r="G2" s="5">
        <v>44531</v>
      </c>
      <c r="H2" s="4">
        <v>1</v>
      </c>
      <c r="I2" s="4">
        <v>1</v>
      </c>
      <c r="J2" s="4">
        <v>1</v>
      </c>
      <c r="K2" s="4" t="s">
        <v>29</v>
      </c>
      <c r="L2" s="4">
        <v>4228</v>
      </c>
      <c r="M2" s="4">
        <v>4228</v>
      </c>
      <c r="N2" s="4" t="s">
        <v>30</v>
      </c>
      <c r="O2" s="4" t="s">
        <v>31</v>
      </c>
      <c r="P2" s="4" t="s">
        <v>32</v>
      </c>
      <c r="Q2" s="4">
        <v>0</v>
      </c>
      <c r="R2" s="6">
        <v>44522</v>
      </c>
      <c r="S2" s="5">
        <v>44546</v>
      </c>
      <c r="T2" s="4" t="s">
        <v>33</v>
      </c>
      <c r="U2" s="4">
        <v>4228</v>
      </c>
      <c r="V2" s="4">
        <v>0</v>
      </c>
      <c r="W2" s="4">
        <v>0</v>
      </c>
      <c r="X2" s="4"/>
      <c r="Y2" s="4">
        <v>642134656</v>
      </c>
    </row>
    <row r="3" s="4" customFormat="1" spans="1:25">
      <c r="A3" s="4">
        <v>16886966478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44529</v>
      </c>
      <c r="G3" s="5">
        <v>44531</v>
      </c>
      <c r="H3" s="4">
        <v>1</v>
      </c>
      <c r="I3" s="4">
        <v>2</v>
      </c>
      <c r="J3" s="4">
        <v>2</v>
      </c>
      <c r="K3" s="4" t="s">
        <v>29</v>
      </c>
      <c r="L3" s="4">
        <v>260</v>
      </c>
      <c r="M3" s="4">
        <v>260</v>
      </c>
      <c r="N3" s="4" t="s">
        <v>36</v>
      </c>
      <c r="O3" s="4" t="s">
        <v>31</v>
      </c>
      <c r="P3" s="4" t="s">
        <v>32</v>
      </c>
      <c r="Q3" s="4">
        <v>0</v>
      </c>
      <c r="R3" s="6">
        <v>44529</v>
      </c>
      <c r="S3" s="5">
        <v>44546</v>
      </c>
      <c r="T3" s="4" t="s">
        <v>33</v>
      </c>
      <c r="U3" s="4">
        <v>260</v>
      </c>
      <c r="V3" s="4">
        <v>0</v>
      </c>
      <c r="W3" s="4">
        <v>0</v>
      </c>
      <c r="X3" s="4"/>
      <c r="Y3" s="4">
        <v>104065534844</v>
      </c>
    </row>
    <row r="4" s="4" customFormat="1" spans="1:23">
      <c r="A4" s="4">
        <v>16887594412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44530</v>
      </c>
      <c r="G4" s="5">
        <v>44531</v>
      </c>
      <c r="H4" s="4">
        <v>1</v>
      </c>
      <c r="I4" s="4">
        <v>1</v>
      </c>
      <c r="J4" s="4">
        <v>1</v>
      </c>
      <c r="K4" s="4" t="s">
        <v>29</v>
      </c>
      <c r="L4" s="4">
        <v>250</v>
      </c>
      <c r="M4" s="4">
        <v>250</v>
      </c>
      <c r="N4" s="4" t="s">
        <v>39</v>
      </c>
      <c r="O4" s="4" t="s">
        <v>31</v>
      </c>
      <c r="P4" s="4" t="s">
        <v>32</v>
      </c>
      <c r="Q4" s="4">
        <v>0</v>
      </c>
      <c r="R4" s="6">
        <v>44529</v>
      </c>
      <c r="S4" s="5">
        <v>44546</v>
      </c>
      <c r="T4" s="4" t="s">
        <v>33</v>
      </c>
      <c r="U4" s="4">
        <v>250</v>
      </c>
      <c r="V4" s="4">
        <v>0</v>
      </c>
      <c r="W4" s="4">
        <v>0</v>
      </c>
    </row>
    <row r="5" s="4" customFormat="1" spans="1:25">
      <c r="A5" s="4">
        <v>16888210928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44530</v>
      </c>
      <c r="G5" s="5">
        <v>44531</v>
      </c>
      <c r="H5" s="4">
        <v>1</v>
      </c>
      <c r="I5" s="4">
        <v>1</v>
      </c>
      <c r="J5" s="4">
        <v>1</v>
      </c>
      <c r="K5" s="4" t="s">
        <v>29</v>
      </c>
      <c r="L5" s="4">
        <v>224</v>
      </c>
      <c r="M5" s="4">
        <v>224</v>
      </c>
      <c r="N5" s="4" t="s">
        <v>42</v>
      </c>
      <c r="O5" s="4" t="s">
        <v>31</v>
      </c>
      <c r="P5" s="4" t="s">
        <v>32</v>
      </c>
      <c r="Q5" s="4">
        <v>0</v>
      </c>
      <c r="R5" s="6">
        <v>44529</v>
      </c>
      <c r="S5" s="5">
        <v>44546</v>
      </c>
      <c r="T5" s="4" t="s">
        <v>33</v>
      </c>
      <c r="U5" s="4">
        <v>224</v>
      </c>
      <c r="V5" s="4">
        <v>0</v>
      </c>
      <c r="W5" s="4">
        <v>0</v>
      </c>
      <c r="X5" s="4"/>
      <c r="Y5" s="4">
        <v>104066308154</v>
      </c>
    </row>
    <row r="6" s="4" customFormat="1" spans="1:23">
      <c r="A6" s="4">
        <v>16890510910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44530</v>
      </c>
      <c r="G6" s="5">
        <v>44531</v>
      </c>
      <c r="H6" s="4">
        <v>1</v>
      </c>
      <c r="I6" s="4">
        <v>1</v>
      </c>
      <c r="J6" s="4">
        <v>1</v>
      </c>
      <c r="K6" s="4" t="s">
        <v>29</v>
      </c>
      <c r="L6" s="4">
        <v>223</v>
      </c>
      <c r="M6" s="4">
        <v>223</v>
      </c>
      <c r="N6" s="4" t="s">
        <v>45</v>
      </c>
      <c r="O6" s="4" t="s">
        <v>31</v>
      </c>
      <c r="P6" s="4" t="s">
        <v>32</v>
      </c>
      <c r="Q6" s="4">
        <v>0</v>
      </c>
      <c r="R6" s="6">
        <v>44530</v>
      </c>
      <c r="S6" s="5">
        <v>44546</v>
      </c>
      <c r="T6" s="4" t="s">
        <v>33</v>
      </c>
      <c r="U6" s="4">
        <v>223</v>
      </c>
      <c r="V6" s="4">
        <v>0</v>
      </c>
      <c r="W6" s="4">
        <v>0</v>
      </c>
    </row>
    <row r="7" s="4" customFormat="1" spans="1:25">
      <c r="A7" s="4">
        <v>16893908899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44530</v>
      </c>
      <c r="G7" s="5">
        <v>44531</v>
      </c>
      <c r="H7" s="4">
        <v>1</v>
      </c>
      <c r="I7" s="4">
        <v>1</v>
      </c>
      <c r="J7" s="4">
        <v>1</v>
      </c>
      <c r="K7" s="4" t="s">
        <v>29</v>
      </c>
      <c r="L7" s="4">
        <v>536</v>
      </c>
      <c r="M7" s="4">
        <v>536</v>
      </c>
      <c r="N7" s="4" t="s">
        <v>48</v>
      </c>
      <c r="O7" s="4" t="s">
        <v>31</v>
      </c>
      <c r="P7" s="4" t="s">
        <v>32</v>
      </c>
      <c r="Q7" s="4">
        <v>0</v>
      </c>
      <c r="R7" s="6">
        <v>44530</v>
      </c>
      <c r="S7" s="5">
        <v>44546</v>
      </c>
      <c r="T7" s="4" t="s">
        <v>33</v>
      </c>
      <c r="U7" s="4">
        <v>536</v>
      </c>
      <c r="V7" s="4">
        <v>0</v>
      </c>
      <c r="W7" s="4">
        <v>0</v>
      </c>
      <c r="X7" s="4">
        <v>2319558</v>
      </c>
      <c r="Y7" s="4" t="s">
        <v>49</v>
      </c>
    </row>
    <row r="8" s="4" customFormat="1" spans="1:25">
      <c r="A8" s="4">
        <v>16894524387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44530</v>
      </c>
      <c r="G8" s="5">
        <v>44531</v>
      </c>
      <c r="H8" s="4">
        <v>1</v>
      </c>
      <c r="I8" s="4">
        <v>1</v>
      </c>
      <c r="J8" s="4">
        <v>1</v>
      </c>
      <c r="K8" s="4" t="s">
        <v>29</v>
      </c>
      <c r="L8" s="4">
        <v>213</v>
      </c>
      <c r="M8" s="4">
        <v>213</v>
      </c>
      <c r="N8" s="4" t="s">
        <v>52</v>
      </c>
      <c r="O8" s="4" t="s">
        <v>31</v>
      </c>
      <c r="P8" s="4" t="s">
        <v>32</v>
      </c>
      <c r="Q8" s="4">
        <v>0</v>
      </c>
      <c r="R8" s="6">
        <v>44530</v>
      </c>
      <c r="S8" s="5">
        <v>44546</v>
      </c>
      <c r="T8" s="4" t="s">
        <v>33</v>
      </c>
      <c r="U8" s="4">
        <v>213</v>
      </c>
      <c r="V8" s="4">
        <v>0</v>
      </c>
      <c r="W8" s="4">
        <v>0</v>
      </c>
      <c r="X8" s="4">
        <v>2319783</v>
      </c>
      <c r="Y8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C16"/>
    </sheetView>
  </sheetViews>
  <sheetFormatPr defaultColWidth="9" defaultRowHeight="13.5"/>
  <cols>
    <col min="1" max="1" width="13.875" style="4" customWidth="1"/>
    <col min="2" max="2" width="11.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4">
        <v>16840571356</v>
      </c>
      <c r="B2" s="5">
        <v>44530</v>
      </c>
      <c r="C2" s="5">
        <v>44531</v>
      </c>
      <c r="D2" s="4">
        <v>4228</v>
      </c>
      <c r="E2" s="4" t="str">
        <f>VLOOKUP(A2,HOP!A:L,12,0)</f>
        <v>4228.00</v>
      </c>
      <c r="F2" s="4" t="str">
        <f>VLOOKUP(A2,HOP!A:C,3,0)</f>
        <v>2307120</v>
      </c>
      <c r="G2" s="4">
        <f>D2-E2</f>
        <v>0</v>
      </c>
      <c r="H2" s="4" t="str">
        <f>$H$1&amp;F2</f>
        <v>，2307120</v>
      </c>
      <c r="I2" s="4" t="str">
        <f>VLOOKUP(A2,HOP!A:T,20,0)</f>
        <v>直连</v>
      </c>
    </row>
    <row r="3" s="4" customFormat="1" spans="1:9">
      <c r="A3" s="4">
        <v>16886966478</v>
      </c>
      <c r="B3" s="5">
        <v>44529</v>
      </c>
      <c r="C3" s="5">
        <v>44531</v>
      </c>
      <c r="D3" s="4">
        <v>260</v>
      </c>
      <c r="E3" s="4" t="str">
        <f>VLOOKUP(A3,HOP!A:L,12,0)</f>
        <v>260.00</v>
      </c>
      <c r="F3" s="4" t="str">
        <f>VLOOKUP(A3,HOP!A:C,3,0)</f>
        <v>2317966</v>
      </c>
      <c r="G3" s="4">
        <f t="shared" ref="G3:G8" si="0">D3-E3</f>
        <v>0</v>
      </c>
      <c r="H3" s="4" t="str">
        <f t="shared" ref="H3:H8" si="1">$H$1&amp;F3</f>
        <v>，2317966</v>
      </c>
      <c r="I3" s="4" t="str">
        <f>VLOOKUP(A3,HOP!A:T,20,0)</f>
        <v>直连</v>
      </c>
    </row>
    <row r="4" s="4" customFormat="1" spans="1:9">
      <c r="A4" s="4">
        <v>16887594412</v>
      </c>
      <c r="B4" s="5">
        <v>44530</v>
      </c>
      <c r="C4" s="5">
        <v>44531</v>
      </c>
      <c r="D4" s="4">
        <v>250</v>
      </c>
      <c r="E4" s="4" t="str">
        <f>VLOOKUP(A4,HOP!A:L,12,0)</f>
        <v>250.00</v>
      </c>
      <c r="F4" s="4" t="str">
        <f>VLOOKUP(A4,HOP!A:C,3,0)</f>
        <v>2318182</v>
      </c>
      <c r="G4" s="4">
        <f t="shared" si="0"/>
        <v>0</v>
      </c>
      <c r="H4" s="4" t="str">
        <f t="shared" si="1"/>
        <v>，2318182</v>
      </c>
      <c r="I4" s="4" t="str">
        <f>VLOOKUP(A4,HOP!A:T,20,0)</f>
        <v>直连</v>
      </c>
    </row>
    <row r="5" s="4" customFormat="1" spans="1:9">
      <c r="A5" s="4">
        <v>16888210928</v>
      </c>
      <c r="B5" s="5">
        <v>44530</v>
      </c>
      <c r="C5" s="5">
        <v>44531</v>
      </c>
      <c r="D5" s="4">
        <v>224</v>
      </c>
      <c r="E5" s="4" t="str">
        <f>VLOOKUP(A5,HOP!A:L,12,0)</f>
        <v>224.00</v>
      </c>
      <c r="F5" s="4" t="str">
        <f>VLOOKUP(A5,HOP!A:C,3,0)</f>
        <v>2318380</v>
      </c>
      <c r="G5" s="4">
        <f t="shared" si="0"/>
        <v>0</v>
      </c>
      <c r="H5" s="4" t="str">
        <f t="shared" si="1"/>
        <v>，2318380</v>
      </c>
      <c r="I5" s="4" t="str">
        <f>VLOOKUP(A5,HOP!A:T,20,0)</f>
        <v>直连</v>
      </c>
    </row>
    <row r="6" s="4" customFormat="1" spans="1:9">
      <c r="A6" s="4">
        <v>16890510910</v>
      </c>
      <c r="B6" s="5">
        <v>44530</v>
      </c>
      <c r="C6" s="5">
        <v>44531</v>
      </c>
      <c r="D6" s="4">
        <v>223</v>
      </c>
      <c r="E6" s="4" t="str">
        <f>VLOOKUP(A6,HOP!A:L,12,0)</f>
        <v>223.00</v>
      </c>
      <c r="F6" s="4" t="str">
        <f>VLOOKUP(A6,HOP!A:C,3,0)</f>
        <v>2319295</v>
      </c>
      <c r="G6" s="4">
        <f t="shared" si="0"/>
        <v>0</v>
      </c>
      <c r="H6" s="4" t="str">
        <f t="shared" si="1"/>
        <v>，2319295</v>
      </c>
      <c r="I6" s="4" t="str">
        <f>VLOOKUP(A6,HOP!A:T,20,0)</f>
        <v>直连</v>
      </c>
    </row>
    <row r="7" s="4" customFormat="1" spans="1:9">
      <c r="A7" s="4">
        <v>16893908899</v>
      </c>
      <c r="B7" s="5">
        <v>44530</v>
      </c>
      <c r="C7" s="5">
        <v>44531</v>
      </c>
      <c r="D7" s="4">
        <v>536</v>
      </c>
      <c r="E7" s="4" t="str">
        <f>VLOOKUP(A7,HOP!A:L,12,0)</f>
        <v>536.00</v>
      </c>
      <c r="F7" s="4" t="str">
        <f>VLOOKUP(A7,HOP!A:C,3,0)</f>
        <v>2319558</v>
      </c>
      <c r="G7" s="4">
        <f t="shared" si="0"/>
        <v>0</v>
      </c>
      <c r="H7" s="4" t="str">
        <f t="shared" si="1"/>
        <v>，2319558</v>
      </c>
      <c r="I7" s="4" t="str">
        <f>VLOOKUP(A7,HOP!A:T,20,0)</f>
        <v>直连</v>
      </c>
    </row>
    <row r="8" s="4" customFormat="1" spans="1:9">
      <c r="A8" s="4">
        <v>16894524387</v>
      </c>
      <c r="B8" s="5">
        <v>44530</v>
      </c>
      <c r="C8" s="5">
        <v>44531</v>
      </c>
      <c r="D8" s="4">
        <v>213</v>
      </c>
      <c r="E8" s="4" t="str">
        <f>VLOOKUP(A8,HOP!A:L,12,0)</f>
        <v>213.00</v>
      </c>
      <c r="F8" s="4" t="str">
        <f>VLOOKUP(A8,HOP!A:C,3,0)</f>
        <v>2319783</v>
      </c>
      <c r="G8" s="4">
        <f t="shared" si="0"/>
        <v>0</v>
      </c>
      <c r="H8" s="4" t="str">
        <f t="shared" si="1"/>
        <v>，2319783</v>
      </c>
      <c r="I8" s="4" t="str">
        <f>VLOOKUP(A8,HOP!A:T,20,0)</f>
        <v>直采</v>
      </c>
    </row>
    <row r="10" spans="4:4">
      <c r="D10" s="4">
        <f>SUM(D2:D9)</f>
        <v>5934</v>
      </c>
    </row>
    <row r="11" spans="4:4">
      <c r="D11" s="4" t="s">
        <v>54</v>
      </c>
    </row>
    <row r="14" spans="1:3">
      <c r="A14" s="4" t="s">
        <v>55</v>
      </c>
      <c r="C14" s="4">
        <v>213</v>
      </c>
    </row>
    <row r="15" spans="1:3">
      <c r="A15" s="4" t="s">
        <v>56</v>
      </c>
      <c r="C15" s="4">
        <v>5721</v>
      </c>
    </row>
    <row r="16" spans="1:3">
      <c r="A16" s="4" t="s">
        <v>57</v>
      </c>
      <c r="C16" s="4">
        <f>SUM(C14:C15)</f>
        <v>5934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</row>
    <row r="2" s="1" customFormat="1" spans="1:20">
      <c r="A2" s="3">
        <v>16894524387</v>
      </c>
      <c r="B2" s="1" t="s">
        <v>75</v>
      </c>
      <c r="C2" s="1" t="s">
        <v>76</v>
      </c>
      <c r="D2" s="1" t="s">
        <v>77</v>
      </c>
      <c r="E2" s="1" t="s">
        <v>52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</row>
    <row r="3" s="1" customFormat="1" spans="1:20">
      <c r="A3" s="3">
        <v>16893908899</v>
      </c>
      <c r="B3" s="1" t="s">
        <v>75</v>
      </c>
      <c r="C3" s="1" t="s">
        <v>89</v>
      </c>
      <c r="D3" s="1" t="s">
        <v>90</v>
      </c>
      <c r="E3" s="1" t="s">
        <v>91</v>
      </c>
      <c r="F3" s="1" t="s">
        <v>75</v>
      </c>
      <c r="G3" s="1" t="s">
        <v>78</v>
      </c>
      <c r="H3" s="1" t="s">
        <v>79</v>
      </c>
      <c r="I3" s="1" t="s">
        <v>92</v>
      </c>
      <c r="J3" s="1" t="s">
        <v>81</v>
      </c>
      <c r="K3" s="1" t="s">
        <v>92</v>
      </c>
      <c r="L3" s="1" t="s">
        <v>92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93</v>
      </c>
      <c r="R3" s="1" t="s">
        <v>86</v>
      </c>
      <c r="S3" s="1" t="s">
        <v>87</v>
      </c>
      <c r="T3" s="1" t="s">
        <v>94</v>
      </c>
    </row>
    <row r="4" s="1" customFormat="1" spans="1:20">
      <c r="A4" s="3">
        <v>16890510910</v>
      </c>
      <c r="B4" s="1" t="s">
        <v>75</v>
      </c>
      <c r="C4" s="1" t="s">
        <v>95</v>
      </c>
      <c r="D4" s="1" t="s">
        <v>96</v>
      </c>
      <c r="E4" s="1" t="s">
        <v>97</v>
      </c>
      <c r="F4" s="1" t="s">
        <v>75</v>
      </c>
      <c r="G4" s="1" t="s">
        <v>78</v>
      </c>
      <c r="H4" s="1" t="s">
        <v>79</v>
      </c>
      <c r="I4" s="1" t="s">
        <v>98</v>
      </c>
      <c r="J4" s="1" t="s">
        <v>81</v>
      </c>
      <c r="K4" s="1" t="s">
        <v>98</v>
      </c>
      <c r="L4" s="1" t="s">
        <v>98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99</v>
      </c>
      <c r="R4" s="1" t="s">
        <v>86</v>
      </c>
      <c r="S4" s="1" t="s">
        <v>87</v>
      </c>
      <c r="T4" s="1" t="s">
        <v>94</v>
      </c>
    </row>
    <row r="5" s="1" customFormat="1" spans="1:20">
      <c r="A5" s="3">
        <v>16888210928</v>
      </c>
      <c r="B5" s="1" t="s">
        <v>100</v>
      </c>
      <c r="C5" s="1" t="s">
        <v>101</v>
      </c>
      <c r="D5" s="1" t="s">
        <v>102</v>
      </c>
      <c r="E5" s="1" t="s">
        <v>42</v>
      </c>
      <c r="F5" s="1" t="s">
        <v>75</v>
      </c>
      <c r="G5" s="1" t="s">
        <v>78</v>
      </c>
      <c r="H5" s="1" t="s">
        <v>79</v>
      </c>
      <c r="I5" s="1" t="s">
        <v>103</v>
      </c>
      <c r="J5" s="1" t="s">
        <v>81</v>
      </c>
      <c r="K5" s="1" t="s">
        <v>103</v>
      </c>
      <c r="L5" s="1" t="s">
        <v>103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104</v>
      </c>
      <c r="R5" s="1" t="s">
        <v>86</v>
      </c>
      <c r="S5" s="1" t="s">
        <v>87</v>
      </c>
      <c r="T5" s="1" t="s">
        <v>94</v>
      </c>
    </row>
    <row r="6" s="1" customFormat="1" spans="1:20">
      <c r="A6" s="3">
        <v>16887594412</v>
      </c>
      <c r="B6" s="1" t="s">
        <v>100</v>
      </c>
      <c r="C6" s="1" t="s">
        <v>105</v>
      </c>
      <c r="D6" s="1" t="s">
        <v>106</v>
      </c>
      <c r="E6" s="1" t="s">
        <v>107</v>
      </c>
      <c r="F6" s="1" t="s">
        <v>75</v>
      </c>
      <c r="G6" s="1" t="s">
        <v>78</v>
      </c>
      <c r="H6" s="1" t="s">
        <v>79</v>
      </c>
      <c r="I6" s="1" t="s">
        <v>108</v>
      </c>
      <c r="J6" s="1" t="s">
        <v>81</v>
      </c>
      <c r="K6" s="1" t="s">
        <v>108</v>
      </c>
      <c r="L6" s="1" t="s">
        <v>108</v>
      </c>
      <c r="M6" s="1" t="s">
        <v>82</v>
      </c>
      <c r="N6" s="1" t="s">
        <v>82</v>
      </c>
      <c r="O6" s="1" t="s">
        <v>83</v>
      </c>
      <c r="P6" s="1" t="s">
        <v>84</v>
      </c>
      <c r="Q6" s="1" t="s">
        <v>109</v>
      </c>
      <c r="R6" s="1" t="s">
        <v>86</v>
      </c>
      <c r="S6" s="1" t="s">
        <v>87</v>
      </c>
      <c r="T6" s="1" t="s">
        <v>94</v>
      </c>
    </row>
    <row r="7" s="1" customFormat="1" spans="1:20">
      <c r="A7" s="3">
        <v>16886966478</v>
      </c>
      <c r="B7" s="1" t="s">
        <v>100</v>
      </c>
      <c r="C7" s="1" t="s">
        <v>110</v>
      </c>
      <c r="D7" s="1" t="s">
        <v>111</v>
      </c>
      <c r="E7" s="1" t="s">
        <v>36</v>
      </c>
      <c r="F7" s="1" t="s">
        <v>100</v>
      </c>
      <c r="G7" s="1" t="s">
        <v>78</v>
      </c>
      <c r="H7" s="1" t="s">
        <v>79</v>
      </c>
      <c r="I7" s="1" t="s">
        <v>112</v>
      </c>
      <c r="J7" s="1" t="s">
        <v>81</v>
      </c>
      <c r="K7" s="1" t="s">
        <v>112</v>
      </c>
      <c r="L7" s="1" t="s">
        <v>112</v>
      </c>
      <c r="M7" s="1" t="s">
        <v>82</v>
      </c>
      <c r="N7" s="1" t="s">
        <v>82</v>
      </c>
      <c r="O7" s="1" t="s">
        <v>83</v>
      </c>
      <c r="P7" s="1" t="s">
        <v>84</v>
      </c>
      <c r="Q7" s="1" t="s">
        <v>113</v>
      </c>
      <c r="R7" s="1" t="s">
        <v>86</v>
      </c>
      <c r="S7" s="1" t="s">
        <v>87</v>
      </c>
      <c r="T7" s="1" t="s">
        <v>94</v>
      </c>
    </row>
    <row r="8" s="1" customFormat="1" spans="1:20">
      <c r="A8" s="3">
        <v>16840571356</v>
      </c>
      <c r="B8" s="1" t="s">
        <v>114</v>
      </c>
      <c r="C8" s="1" t="s">
        <v>115</v>
      </c>
      <c r="D8" s="1" t="s">
        <v>116</v>
      </c>
      <c r="E8" s="1" t="s">
        <v>117</v>
      </c>
      <c r="F8" s="1" t="s">
        <v>75</v>
      </c>
      <c r="G8" s="1" t="s">
        <v>78</v>
      </c>
      <c r="H8" s="1" t="s">
        <v>79</v>
      </c>
      <c r="I8" s="1" t="s">
        <v>118</v>
      </c>
      <c r="J8" s="1" t="s">
        <v>81</v>
      </c>
      <c r="K8" s="1" t="s">
        <v>118</v>
      </c>
      <c r="L8" s="1" t="s">
        <v>118</v>
      </c>
      <c r="M8" s="1" t="s">
        <v>82</v>
      </c>
      <c r="N8" s="1" t="s">
        <v>82</v>
      </c>
      <c r="O8" s="1" t="s">
        <v>83</v>
      </c>
      <c r="P8" s="1" t="s">
        <v>84</v>
      </c>
      <c r="Q8" s="1" t="s">
        <v>119</v>
      </c>
      <c r="R8" s="1" t="s">
        <v>86</v>
      </c>
      <c r="S8" s="1" t="s">
        <v>87</v>
      </c>
      <c r="T8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2021-12-16T01:31:44Z</dcterms:created>
  <dcterms:modified xsi:type="dcterms:W3CDTF">2021-12-16T01:58:25Z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5F38ED8AFB1849B991C39D74B4879A09</vt:lpwstr>
  </property>
  <property fmtid="{D5CDD505-2E9C-101B-9397-08002B2CF9AE}" pid="3" name="KSOProductBuildVer">
    <vt:lpwstr>2052-11.1.0.11115</vt:lpwstr>
  </property>
</Properties>
</file>