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<sst xmlns="http://schemas.openxmlformats.org/spreadsheetml/2006/main" count="870" uniqueCount="339">
  <si>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</si>
  <si>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</si>
  <si>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</si>
  <si>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</si>
  <si>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</si>
  <si>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</si>
  <si>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</si>
  <si>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</si>
  <si>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</si>
  <si>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</si>
  <si>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</si>
  <si>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</si>
  <si>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</si>
  <si>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</si>
  <si>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</si>
  <si>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</si>
  <si>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</si>
  <si>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</si>
  <si>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</si>
  <si>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</si>
  <si>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</si>
  <si>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</si>
  <si>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</si>
  <si>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</si>
  <si>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</si>
  <si>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</si>
  <si>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</si>
  <si>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[巴亚尔塔港]罗西塔酒店(Hotel Rosita)(37222443)</t>
  </si>
  <si>
    <t>海景双人房&lt;不退款&gt;&lt;2人入住&gt;</t>
  </si>
  <si>
    <t>USD</t>
  </si>
  <si>
    <t>Dunne/Martin</t>
  </si>
  <si>
    <t>CA5326211216USD</t>
  </si>
  <si>
    <t>未提现</t>
  </si>
  <si>
    <t>携程开票</t>
  </si>
  <si>
    <t>[镰仓市]卡马库拉王子酒店(Kamakura Prince Hotel)(37214047)</t>
  </si>
  <si>
    <t>富士山和江之岛景大床房&lt;不退款&gt;&lt;2人入住&gt;</t>
  </si>
  <si>
    <t>Castleman/Hiroko,Castleman/Hiroko</t>
  </si>
  <si>
    <t>[休斯敦]北 I-45 公路美国长住酒店(Extended Stay America Suites Houston I45 North)(40138872)</t>
  </si>
  <si>
    <t>豪华工作室1张带沙发床的大床（不吸烟）&lt;不退款&gt;&lt;2人入住&gt;</t>
  </si>
  <si>
    <t>Malone/Sandra</t>
  </si>
  <si>
    <t>[佐拉]托利潘度假酒店(The Lodge at Torrey Pines)(37251899)</t>
  </si>
  <si>
    <t>栅栏特大床房&lt;不退款&gt;&lt;2人入住&gt;</t>
  </si>
  <si>
    <t>LI/MIN</t>
  </si>
  <si>
    <t>[里博维莱]希伯维列巴里勒利比维尔酒店(Hôtel Barrière Ribeauvillé)(39613679)</t>
  </si>
  <si>
    <t>高级双人房&lt;不退款&gt;&lt;2人入住&gt;</t>
  </si>
  <si>
    <t>GIORGI/Rene</t>
  </si>
  <si>
    <t>[纽约]时代广场酒店(The Hotel at Times Square New York)(44694518)</t>
  </si>
  <si>
    <t>高级大床房&lt;不退款&gt;&lt;2人入住&gt;</t>
  </si>
  <si>
    <t>Norum/Rosario</t>
  </si>
  <si>
    <t>[格但斯克]瑟雷斯迪住宅酒店(Celestin Residence)(39638247)</t>
  </si>
  <si>
    <t>双人房1张双人床&lt;不退款&gt;&lt;2人入住&gt;</t>
  </si>
  <si>
    <t>Bjerkeli/Victor Vega</t>
  </si>
  <si>
    <t>[辛辛那提]辛辛那提荷兰广场希尔顿酒店(Hilton Cincinnati Netherland Plaza)(37220095)</t>
  </si>
  <si>
    <t>标准两张双人床房&lt;不退款&gt;&lt;2人入住&gt;</t>
  </si>
  <si>
    <t>Bolita/Mark</t>
  </si>
  <si>
    <t>Acknowledged</t>
  </si>
  <si>
    <t>[圣保罗]法利亚利马克拉丽奥酒店(Clarion Faria Lima)(39043281)</t>
  </si>
  <si>
    <t>高级双人床房&lt;不退款&gt;&lt;2人入住&gt;</t>
  </si>
  <si>
    <t>PAGOTTO/RODRIGO,PAGOTTO/CASSIANE</t>
  </si>
  <si>
    <t>[阿纳海姆希尔斯]阿纳海姆希尔斯桔县万豪费尔菲尔德酒店(Fairfield Inn Anaheim Hills Orange County)(46895911)</t>
  </si>
  <si>
    <t>特大床房&lt;不退款&gt;&lt;2人入住&gt;</t>
  </si>
  <si>
    <t>Leonard/Caroline D,Leonard Jr/Thomas C</t>
  </si>
  <si>
    <t>[奥兰多]万豪村奥兰多布埃纳维斯塔湖春季山丘套房万豪酒店(SpringHill Suites by Marriott Orlando Lake Buena Vista in Marriott Village)(39038595)</t>
  </si>
  <si>
    <t>工作室(特大床带沙发床)&lt;不退款&gt;&lt;2人入住&gt;</t>
  </si>
  <si>
    <t>BREMER/NIKOLA WILLIAM</t>
  </si>
  <si>
    <t>[夏律第镇]夏洛茨维尔英式酒店(The English Inn of Charlottesville)(40046695)</t>
  </si>
  <si>
    <t>标准间1特大床&lt;不退款&gt;&lt;2人入住&gt;</t>
  </si>
  <si>
    <t>Gallo/Anthony M.</t>
  </si>
  <si>
    <t>[纽卡斯尔]佛蒙特酒店(The Vermont Hotel)(37213662)</t>
  </si>
  <si>
    <t>双人房&lt;不退款&gt;&lt;2人入住&gt;</t>
  </si>
  <si>
    <t>Mitton/Stewart</t>
  </si>
  <si>
    <t>RL27264558</t>
  </si>
  <si>
    <t>[埃奇韦尔]伦敦北华美达酒店(Ramada London North)(39034382)</t>
  </si>
  <si>
    <t>标准双人房&lt;不退款&gt;&lt;2人入住&gt;</t>
  </si>
  <si>
    <t>Arshad/Mohammad,Kosar/Anbreen</t>
  </si>
  <si>
    <t>[莫斯科]莫斯科宜必思酒店(Maxima Irbis Hotel Moscow)(37221296)</t>
  </si>
  <si>
    <t>标准双人床房&lt;不退款&gt;&lt;2人入住&gt;</t>
  </si>
  <si>
    <t>Sherstiakov/Alexey</t>
  </si>
  <si>
    <t>[Pekiringan]井里汶瑞士贝尔酒店(Swiss-Belhotel Cirebon)(39617680)</t>
  </si>
  <si>
    <t>高级豪华双人标准间&lt;不退款&gt;&lt;2人入住&gt;</t>
  </si>
  <si>
    <t>Rusli/Berto Wirotomo</t>
  </si>
  <si>
    <t>[热拉梅]德班酒店(Hotel des Bains)(46580806)</t>
  </si>
  <si>
    <t>舒适双人床房&lt;不退款&gt;&lt;2人入住&gt;</t>
  </si>
  <si>
    <t>Grossot/Andre</t>
  </si>
  <si>
    <t>[圣保罗]维拉奥林匹亚品质套房酒店(Quality Suites Vila Olimpia)(37214283)</t>
  </si>
  <si>
    <t>高级套房&lt;不退款&gt;&lt;2人入住&gt;</t>
  </si>
  <si>
    <t>Nunes Mello/Igor Stefani</t>
  </si>
  <si>
    <t>[芝加哥]芝加哥W酒店 - 湖滨(W Chicago - Lakeshore)(37202158)</t>
  </si>
  <si>
    <t>城景特大床房(超赞的)&lt;不退款&gt;&lt;2人入住&gt;</t>
  </si>
  <si>
    <t>Hill/Curtis</t>
  </si>
  <si>
    <t>[Rosita South]Kickapoo Lucky Eagle 赌场酒店(Kickapoo Lucky Eagle Casino Hotel)(40042901)</t>
  </si>
  <si>
    <t>Lopez/Geneva</t>
  </si>
  <si>
    <t>[迪拜]迪拜健康城罗弗酒店(Rove Healthcare City)(39064423)</t>
  </si>
  <si>
    <t>标准间(罗夫客房）&lt;不退款&gt;&lt;2人入住&gt;</t>
  </si>
  <si>
    <t>REZAYIKAVKANI/MOHAMMAD JAVAD</t>
  </si>
  <si>
    <t>[东圣路易斯]皇后赌场酒店(Casino Queen Hotel)(39995505)</t>
  </si>
  <si>
    <t>豪华客房，带特大床和赌场景观&lt;不退款&gt;&lt;2人入住&gt;</t>
  </si>
  <si>
    <t>Alvarado/Martin</t>
  </si>
  <si>
    <t>EXP-1868846186</t>
  </si>
  <si>
    <t>[密西沙加]多伦多机场福朋喜来登酒店(Four Points by Sheraton Toronto Airport)(46737925)</t>
  </si>
  <si>
    <t>Chow/Adam</t>
  </si>
  <si>
    <t>[Teliya]马华凡彭区超越住宿酒店(Beyond Stay Mahua Vann Pench)(39632262)</t>
  </si>
  <si>
    <t>超豪华客房&lt;不退款&gt;&lt;2人入住&gt;</t>
  </si>
  <si>
    <t>bhute/avinash</t>
  </si>
  <si>
    <t>[大西洋城]大西洋城硬石酒店及娱乐场(Hard Rock Hotel &amp; Casino Atlantic City)(39593015)</t>
  </si>
  <si>
    <t>北塔经典特大床房&lt;不退款&gt;&lt;2人入住&gt;</t>
  </si>
  <si>
    <t>White/Robert Edward</t>
  </si>
  <si>
    <t>L7V4X0VLPW - D6NLF - SRP</t>
  </si>
  <si>
    <t>[哈尔科夫]极光精品酒店(Aurora Premier Hotel)(39034120)</t>
  </si>
  <si>
    <t>尊享房(特大床)&lt;不退款&gt;&lt;2人入住&gt;</t>
  </si>
  <si>
    <t>WANG/HAO</t>
  </si>
  <si>
    <t>[聚特芬]聚特芬弗莱彻酒店(Fletcher Resort-Hotel Zutphen)(40119648)</t>
  </si>
  <si>
    <t>标准双人间&lt;不退款&gt;&lt;2人入住&gt;</t>
  </si>
  <si>
    <t>Thijssen/Oxana Klara,Schonewille/Kasper</t>
  </si>
  <si>
    <t>F97-FX31112</t>
  </si>
  <si>
    <t>[罗德高]威斯克辛北瑟维斯汽车旅馆(Serways Hotel Weiskirchen Nord)(39673826)</t>
  </si>
  <si>
    <t>标准间1双人床&lt;不退款&gt;&lt;2人入住&gt;</t>
  </si>
  <si>
    <t>Ahmad/Nazer</t>
  </si>
  <si>
    <t>[劳德代尔堡]宁静北海滩 A 度假村酒店(Tranquilo A North Beach Village Resort Hotel)(40046644)</t>
  </si>
  <si>
    <t>大号床工作室&lt;不退款&gt;&lt;2人入住&gt;</t>
  </si>
  <si>
    <t>M COLBERT/ROSELINE</t>
  </si>
  <si>
    <t>，</t>
  </si>
  <si>
    <t>A211216103113481</t>
  </si>
  <si>
    <t>USD / HKD 当前参考汇率: 7.80294</t>
  </si>
  <si>
    <t>总计： 5110 USD/
39873.02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</si>
  <si>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</si>
  <si>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</si>
  <si>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</si>
  <si>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</si>
  <si>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</si>
  <si>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</si>
  <si>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</si>
  <si>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</si>
  <si>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</si>
  <si>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</si>
  <si>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</si>
  <si>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</si>
  <si>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</si>
  <si>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</si>
  <si>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</si>
  <si>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</si>
  <si>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</si>
  <si>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2021-12-12</t>
  </si>
  <si>
    <t>2337786</t>
  </si>
  <si>
    <t>宁静北海滩 A 度假村酒店</t>
  </si>
  <si>
    <t>M COLBERT ROSELINE</t>
  </si>
  <si>
    <t>2021-12-13</t>
  </si>
  <si>
    <t>退房日周结</t>
  </si>
  <si>
    <t>798.75</t>
  </si>
  <si>
    <t>125.00</t>
  </si>
  <si>
    <t>0</t>
  </si>
  <si>
    <t>0.00</t>
  </si>
  <si>
    <t>携程盛景国际直连</t>
  </si>
  <si>
    <t>2021-12-12 20:59:45</t>
  </si>
  <si>
    <t>否</t>
  </si>
  <si>
    <t>汇智国际旅游发展有限公司</t>
  </si>
  <si>
    <t>直连</t>
  </si>
  <si>
    <t>2337005</t>
  </si>
  <si>
    <t>北威斯克辛色威斯酒店</t>
  </si>
  <si>
    <t>Ahmad Nazer</t>
  </si>
  <si>
    <t>370.62</t>
  </si>
  <si>
    <t>58.00</t>
  </si>
  <si>
    <t>2021-12-12 09:45:30</t>
  </si>
  <si>
    <t>2336881</t>
  </si>
  <si>
    <t>聚特芬弗莱切渡假村 - 酒店</t>
  </si>
  <si>
    <t>Thijssen Oxana Klara,Schonewille Kasper</t>
  </si>
  <si>
    <t>396.18</t>
  </si>
  <si>
    <t>62.00</t>
  </si>
  <si>
    <t>2021-12-12 06:05:51</t>
  </si>
  <si>
    <t>2336869</t>
  </si>
  <si>
    <t>极光精品酒店</t>
  </si>
  <si>
    <t>WANG HAO</t>
  </si>
  <si>
    <t>568.71</t>
  </si>
  <si>
    <t>89.00</t>
  </si>
  <si>
    <t>2021-12-12 04:42:45</t>
  </si>
  <si>
    <t>2336793</t>
  </si>
  <si>
    <t>大西洋城硬石酒店及娱乐场</t>
  </si>
  <si>
    <t>White Robert Edward</t>
  </si>
  <si>
    <t>2021-12-12 00:52:26</t>
  </si>
  <si>
    <t>2021-12-11</t>
  </si>
  <si>
    <t>2336773</t>
  </si>
  <si>
    <t>马华凡彭区 V 度假村</t>
  </si>
  <si>
    <t>bhute avinash</t>
  </si>
  <si>
    <t>485.64</t>
  </si>
  <si>
    <t>76.00</t>
  </si>
  <si>
    <t>2021-12-11 23:48:54</t>
  </si>
  <si>
    <t>2336536</t>
  </si>
  <si>
    <t>多伦多机场福朋喜来登酒店</t>
  </si>
  <si>
    <t>Chow Adam</t>
  </si>
  <si>
    <t>664.56</t>
  </si>
  <si>
    <t>104.00</t>
  </si>
  <si>
    <t>2021-12-11 20:49:09</t>
  </si>
  <si>
    <t>2335651</t>
  </si>
  <si>
    <t>皇后赌场酒店</t>
  </si>
  <si>
    <t>Alvarado Martin</t>
  </si>
  <si>
    <t>1297.17</t>
  </si>
  <si>
    <t>203.00</t>
  </si>
  <si>
    <t>2021-12-11 11:24:38</t>
  </si>
  <si>
    <t>2021-12-10</t>
  </si>
  <si>
    <t>2334619</t>
  </si>
  <si>
    <t>迪拜罗夫健康城精品酒店</t>
  </si>
  <si>
    <t>REZAYIKAVKANI MOHAMMAD JAVAD</t>
  </si>
  <si>
    <t>1801.98</t>
  </si>
  <si>
    <t>282.00</t>
  </si>
  <si>
    <t>2021-12-10 14:25:24</t>
  </si>
  <si>
    <t>2334589</t>
  </si>
  <si>
    <t>Kickapoo Lucky Eagle 赌场酒店</t>
  </si>
  <si>
    <t>Lopez Geneva</t>
  </si>
  <si>
    <t>1099.08</t>
  </si>
  <si>
    <t>172.00</t>
  </si>
  <si>
    <t>2021-12-10 13:56:15</t>
  </si>
  <si>
    <t>2334539</t>
  </si>
  <si>
    <t>芝加哥W酒店 - 湖滨</t>
  </si>
  <si>
    <t>Hill Curtis</t>
  </si>
  <si>
    <t>1444.14</t>
  </si>
  <si>
    <t>226.00</t>
  </si>
  <si>
    <t>2021-12-10 12:31:31</t>
  </si>
  <si>
    <t>2021-12-09</t>
  </si>
  <si>
    <t>2333428</t>
  </si>
  <si>
    <t>维拉奥林匹亚品质套房酒店</t>
  </si>
  <si>
    <t>Nunes Mello Igor Stefani</t>
  </si>
  <si>
    <t>306.72</t>
  </si>
  <si>
    <t>48.00</t>
  </si>
  <si>
    <t>2021-12-09 19:19:22</t>
  </si>
  <si>
    <t>2333062</t>
  </si>
  <si>
    <t>德班酒店</t>
  </si>
  <si>
    <t>Grossot Andre</t>
  </si>
  <si>
    <t>530.37</t>
  </si>
  <si>
    <t>83.00</t>
  </si>
  <si>
    <t>2021-12-09 16:35:39</t>
  </si>
  <si>
    <t>2332259</t>
  </si>
  <si>
    <t>井里汶瑞士贝尔酒店</t>
  </si>
  <si>
    <t>Rusli Berto Wirotomo</t>
  </si>
  <si>
    <t>293.94</t>
  </si>
  <si>
    <t>46.00</t>
  </si>
  <si>
    <t>2021-12-09 02:12:15</t>
  </si>
  <si>
    <t>2021-12-08</t>
  </si>
  <si>
    <t>2331690</t>
  </si>
  <si>
    <t xml:space="preserve">莫斯科宜必思酒店 </t>
  </si>
  <si>
    <t>Sherstiakov Alexey</t>
  </si>
  <si>
    <t>402.57</t>
  </si>
  <si>
    <t>63.00</t>
  </si>
  <si>
    <t>2021-12-08 19:01:13</t>
  </si>
  <si>
    <t>2021-12-06</t>
  </si>
  <si>
    <t>2328532</t>
  </si>
  <si>
    <t>伦敦北华美达酒店</t>
  </si>
  <si>
    <t>Arshad Mohammad,Kosar Anbreen</t>
  </si>
  <si>
    <t>249.21</t>
  </si>
  <si>
    <t>39.00</t>
  </si>
  <si>
    <t>2021-12-06 11:39:15</t>
  </si>
  <si>
    <t>2328237</t>
  </si>
  <si>
    <t>佛蒙特酒店</t>
  </si>
  <si>
    <t>Mitton Stewart</t>
  </si>
  <si>
    <t>600.66</t>
  </si>
  <si>
    <t>94.00</t>
  </si>
  <si>
    <t>2021-12-06 04:32:19</t>
  </si>
  <si>
    <t>2021-12-05</t>
  </si>
  <si>
    <t>2328175</t>
  </si>
  <si>
    <t>夏洛茨维尔英式酒店</t>
  </si>
  <si>
    <t>Gallo Anthony M.</t>
  </si>
  <si>
    <t>632.61</t>
  </si>
  <si>
    <t>99.00</t>
  </si>
  <si>
    <t>2021-12-05 23:58:12</t>
  </si>
  <si>
    <t>2021-12-02</t>
  </si>
  <si>
    <t>2322584</t>
  </si>
  <si>
    <t>万豪村奥兰多布埃纳维斯塔湖春季山丘套房万豪酒店</t>
  </si>
  <si>
    <t>BREMER NIKOLA WILLIAM</t>
  </si>
  <si>
    <t>580.76</t>
  </si>
  <si>
    <t>91.00</t>
  </si>
  <si>
    <t>2021-12-02 05:54:25</t>
  </si>
  <si>
    <t>2322553</t>
  </si>
  <si>
    <t>阿纳海姆希尔斯桔县万豪费尔菲尔德酒店</t>
  </si>
  <si>
    <t>Leonard Caroline D,Leonard Jr Thomas C</t>
  </si>
  <si>
    <t>1614.65</t>
  </si>
  <si>
    <t>253.00</t>
  </si>
  <si>
    <t>2021-12-02 02:48:06</t>
  </si>
  <si>
    <t>2021-11-27</t>
  </si>
  <si>
    <t>2315147</t>
  </si>
  <si>
    <t>法利亚利马克拉丽奥酒店</t>
  </si>
  <si>
    <t>PAGOTTO RODRIGO,PAGOTTO CASSIANE</t>
  </si>
  <si>
    <t>378.01</t>
  </si>
  <si>
    <t>59.00</t>
  </si>
  <si>
    <t>2021-11-27 04:06:35</t>
  </si>
  <si>
    <t>2021-11-22</t>
  </si>
  <si>
    <t>2307405</t>
  </si>
  <si>
    <t>辛辛那提荷兰广场希尔顿酒店</t>
  </si>
  <si>
    <t>Bolita Mark</t>
  </si>
  <si>
    <t>1933.10</t>
  </si>
  <si>
    <t>302.00</t>
  </si>
  <si>
    <t>2021-11-22 14:07:14</t>
  </si>
  <si>
    <t>2021-11-19</t>
  </si>
  <si>
    <t>2303497</t>
  </si>
  <si>
    <t>瑟雷斯迪住宅酒店</t>
  </si>
  <si>
    <t>Bjerkeli Victor Vega</t>
  </si>
  <si>
    <t>902.26</t>
  </si>
  <si>
    <t>141.00</t>
  </si>
  <si>
    <t>2021-11-19 08:13:48</t>
  </si>
  <si>
    <t>2021-11-14</t>
  </si>
  <si>
    <t>2299039</t>
  </si>
  <si>
    <t>时代广场酒店</t>
  </si>
  <si>
    <t>Norum Rosario</t>
  </si>
  <si>
    <t>4411.86</t>
  </si>
  <si>
    <t>690.00</t>
  </si>
  <si>
    <t>2021-11-14 00:02:14</t>
  </si>
  <si>
    <t>2021-11-04</t>
  </si>
  <si>
    <t>2289552</t>
  </si>
  <si>
    <t>巴里尔利比维尔酒店</t>
  </si>
  <si>
    <t>GIORGI Rene</t>
  </si>
  <si>
    <t>4487.65</t>
  </si>
  <si>
    <t>699.00</t>
  </si>
  <si>
    <t>2021-11-04 18:37:26</t>
  </si>
  <si>
    <t>2021-10-27</t>
  </si>
  <si>
    <t>2283885</t>
  </si>
  <si>
    <t>托利潘度假酒店</t>
  </si>
  <si>
    <t>LI MIN</t>
  </si>
  <si>
    <t>4298.78</t>
  </si>
  <si>
    <t>672.00</t>
  </si>
  <si>
    <t>2021-10-27 09:57:45</t>
  </si>
  <si>
    <t>2021-10-26</t>
  </si>
  <si>
    <t>2283712</t>
  </si>
  <si>
    <t>北 I-45 公路美国长住酒店</t>
  </si>
  <si>
    <t>Malone Sandra</t>
  </si>
  <si>
    <t>537.60</t>
  </si>
  <si>
    <t>84.00</t>
  </si>
  <si>
    <t>2021-10-26 23:44:32</t>
  </si>
  <si>
    <t>2021-10-07</t>
  </si>
  <si>
    <t>2274137</t>
  </si>
  <si>
    <t>镰仓王子大酒店</t>
  </si>
  <si>
    <t>Castleman Hiroko,Castleman Hiroko</t>
  </si>
  <si>
    <t>691.78</t>
  </si>
  <si>
    <t>107.00</t>
  </si>
  <si>
    <t>2021-10-07 21:38:51</t>
  </si>
  <si>
    <t>2021-08-09</t>
  </si>
  <si>
    <t>2220069</t>
  </si>
  <si>
    <t>罗西塔酒店</t>
  </si>
  <si>
    <t>Dunne Martin</t>
  </si>
  <si>
    <t>350.82</t>
  </si>
  <si>
    <t>54.00</t>
  </si>
  <si>
    <t>2021-08-09 23:31:15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</si>
</sst>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16041317333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44543</v>
      </c>
      <c r="H2" s="4">
        <v>1</v>
      </c>
      <c r="I2" s="4">
        <v>1</v>
      </c>
      <c r="J2" s="4">
        <v>1</v>
      </c>
      <c r="K2" s="4" t="s">
        <v>29</v>
      </c>
      <c r="L2" s="4">
        <v>54</v>
      </c>
      <c r="M2" s="4">
        <v>54</v>
      </c>
      <c r="N2" s="4" t="s">
        <v>30</v>
      </c>
      <c r="O2" s="4" t="s">
        <v>31</v>
      </c>
      <c r="P2" s="4" t="s">
        <v>32</v>
      </c>
      <c r="Q2" s="4">
        <v>0</v>
      </c>
      <c r="R2" s="6">
        <v>44417</v>
      </c>
      <c r="S2" s="5">
        <v>44546</v>
      </c>
      <c r="T2" s="4" t="s">
        <v>33</v>
      </c>
      <c r="U2" s="4">
        <v>54</v>
      </c>
      <c r="V2" s="4">
        <v>0</v>
      </c>
      <c r="W2" s="4">
        <v>0</v>
      </c>
      <c r="X2" s="4">
        <v>2220069</v>
      </c>
      <c r="Y2" s="4">
        <v>90003</v>
      </c>
    </row>
    <row r="3" s="4" customFormat="1" spans="1:25">
      <c r="A3" s="4">
        <v>16489920977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44542</v>
      </c>
      <c r="G3" s="5">
        <v>44543</v>
      </c>
      <c r="H3" s="4">
        <v>1</v>
      </c>
      <c r="I3" s="4">
        <v>1</v>
      </c>
      <c r="J3" s="4">
        <v>1</v>
      </c>
      <c r="K3" s="4" t="s">
        <v>29</v>
      </c>
      <c r="L3" s="4">
        <v>107</v>
      </c>
      <c r="M3" s="4">
        <v>107</v>
      </c>
      <c r="N3" s="4" t="s">
        <v>36</v>
      </c>
      <c r="O3" s="4" t="s">
        <v>31</v>
      </c>
      <c r="P3" s="4" t="s">
        <v>32</v>
      </c>
      <c r="Q3" s="4">
        <v>0</v>
      </c>
      <c r="R3" s="6">
        <v>44476</v>
      </c>
      <c r="S3" s="5">
        <v>44546</v>
      </c>
      <c r="T3" s="4" t="s">
        <v>33</v>
      </c>
      <c r="U3" s="4">
        <v>107</v>
      </c>
      <c r="V3" s="4">
        <v>0</v>
      </c>
      <c r="W3" s="4">
        <v>0</v>
      </c>
      <c r="X3" s="4">
        <v>2274137</v>
      </c>
      <c r="Y3" s="4">
        <v>2.02110074001472e+16</v>
      </c>
    </row>
    <row r="4" s="4" customFormat="1" spans="1:25">
      <c r="A4" s="4">
        <v>16670029703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44542</v>
      </c>
      <c r="G4" s="5">
        <v>44543</v>
      </c>
      <c r="H4" s="4">
        <v>1</v>
      </c>
      <c r="I4" s="4">
        <v>1</v>
      </c>
      <c r="J4" s="4">
        <v>1</v>
      </c>
      <c r="K4" s="4" t="s">
        <v>29</v>
      </c>
      <c r="L4" s="4">
        <v>84</v>
      </c>
      <c r="M4" s="4">
        <v>84</v>
      </c>
      <c r="N4" s="4" t="s">
        <v>39</v>
      </c>
      <c r="O4" s="4" t="s">
        <v>31</v>
      </c>
      <c r="P4" s="4" t="s">
        <v>32</v>
      </c>
      <c r="Q4" s="4">
        <v>0</v>
      </c>
      <c r="R4" s="6">
        <v>44495</v>
      </c>
      <c r="S4" s="5">
        <v>44546</v>
      </c>
      <c r="T4" s="4" t="s">
        <v>33</v>
      </c>
      <c r="U4" s="4">
        <v>84</v>
      </c>
      <c r="V4" s="4">
        <v>0</v>
      </c>
      <c r="W4" s="4">
        <v>0</v>
      </c>
      <c r="X4" s="4">
        <v>2283712</v>
      </c>
      <c r="Y4" s="4">
        <v>6074162167</v>
      </c>
    </row>
    <row r="5" s="4" customFormat="1" spans="1:24">
      <c r="A5" s="4">
        <v>16670803485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44542</v>
      </c>
      <c r="G5" s="5">
        <v>44543</v>
      </c>
      <c r="H5" s="4">
        <v>1</v>
      </c>
      <c r="I5" s="4">
        <v>1</v>
      </c>
      <c r="J5" s="4">
        <v>1</v>
      </c>
      <c r="K5" s="4" t="s">
        <v>29</v>
      </c>
      <c r="L5" s="4">
        <v>672</v>
      </c>
      <c r="M5" s="4">
        <v>672</v>
      </c>
      <c r="N5" s="4" t="s">
        <v>42</v>
      </c>
      <c r="O5" s="4" t="s">
        <v>31</v>
      </c>
      <c r="P5" s="4" t="s">
        <v>32</v>
      </c>
      <c r="Q5" s="4">
        <v>0</v>
      </c>
      <c r="R5" s="6">
        <v>44496</v>
      </c>
      <c r="S5" s="5">
        <v>44546</v>
      </c>
      <c r="T5" s="4" t="s">
        <v>33</v>
      </c>
      <c r="U5" s="4">
        <v>672</v>
      </c>
      <c r="V5" s="4">
        <v>0</v>
      </c>
      <c r="W5" s="4">
        <v>0</v>
      </c>
      <c r="X5" s="4">
        <v>2283885</v>
      </c>
    </row>
    <row r="6" s="4" customFormat="1" spans="1:23">
      <c r="A6" s="4">
        <v>16739804900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44541</v>
      </c>
      <c r="G6" s="5">
        <v>44543</v>
      </c>
      <c r="H6" s="4">
        <v>1</v>
      </c>
      <c r="I6" s="4">
        <v>2</v>
      </c>
      <c r="J6" s="4">
        <v>2</v>
      </c>
      <c r="K6" s="4" t="s">
        <v>29</v>
      </c>
      <c r="L6" s="4">
        <v>699</v>
      </c>
      <c r="M6" s="4">
        <v>699</v>
      </c>
      <c r="N6" s="4" t="s">
        <v>45</v>
      </c>
      <c r="O6" s="4" t="s">
        <v>31</v>
      </c>
      <c r="P6" s="4" t="s">
        <v>32</v>
      </c>
      <c r="Q6" s="4">
        <v>0</v>
      </c>
      <c r="R6" s="6">
        <v>44504</v>
      </c>
      <c r="S6" s="5">
        <v>44546</v>
      </c>
      <c r="T6" s="4" t="s">
        <v>33</v>
      </c>
      <c r="U6" s="4">
        <v>699</v>
      </c>
      <c r="V6" s="4">
        <v>0</v>
      </c>
      <c r="W6" s="4">
        <v>0</v>
      </c>
    </row>
    <row r="7" s="4" customFormat="1" spans="1:24">
      <c r="A7" s="4">
        <v>16792153823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44540</v>
      </c>
      <c r="G7" s="5">
        <v>44543</v>
      </c>
      <c r="H7" s="4">
        <v>1</v>
      </c>
      <c r="I7" s="4">
        <v>3</v>
      </c>
      <c r="J7" s="4">
        <v>3</v>
      </c>
      <c r="K7" s="4" t="s">
        <v>29</v>
      </c>
      <c r="L7" s="4">
        <v>690</v>
      </c>
      <c r="M7" s="4">
        <v>690</v>
      </c>
      <c r="N7" s="4" t="s">
        <v>48</v>
      </c>
      <c r="O7" s="4" t="s">
        <v>31</v>
      </c>
      <c r="P7" s="4" t="s">
        <v>32</v>
      </c>
      <c r="Q7" s="4">
        <v>0</v>
      </c>
      <c r="R7" s="6">
        <v>44514</v>
      </c>
      <c r="S7" s="5">
        <v>44546</v>
      </c>
      <c r="T7" s="4" t="s">
        <v>33</v>
      </c>
      <c r="U7" s="4">
        <v>690</v>
      </c>
      <c r="V7" s="4">
        <v>0</v>
      </c>
      <c r="W7" s="4">
        <v>0</v>
      </c>
      <c r="X7" s="4">
        <v>2299039</v>
      </c>
    </row>
    <row r="8" s="4" customFormat="1" spans="1:25">
      <c r="A8" s="4">
        <v>16821810258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44540</v>
      </c>
      <c r="G8" s="5">
        <v>44543</v>
      </c>
      <c r="H8" s="4">
        <v>1</v>
      </c>
      <c r="I8" s="4">
        <v>3</v>
      </c>
      <c r="J8" s="4">
        <v>3</v>
      </c>
      <c r="K8" s="4" t="s">
        <v>29</v>
      </c>
      <c r="L8" s="4">
        <v>141</v>
      </c>
      <c r="M8" s="4">
        <v>141</v>
      </c>
      <c r="N8" s="4" t="s">
        <v>51</v>
      </c>
      <c r="O8" s="4" t="s">
        <v>31</v>
      </c>
      <c r="P8" s="4" t="s">
        <v>32</v>
      </c>
      <c r="Q8" s="4">
        <v>0</v>
      </c>
      <c r="R8" s="6">
        <v>44519</v>
      </c>
      <c r="S8" s="5">
        <v>44546</v>
      </c>
      <c r="T8" s="4" t="s">
        <v>33</v>
      </c>
      <c r="U8" s="4">
        <v>141</v>
      </c>
      <c r="V8" s="4">
        <v>0</v>
      </c>
      <c r="W8" s="4">
        <v>0</v>
      </c>
      <c r="X8" s="4"/>
      <c r="Y8" s="4">
        <v>11218264</v>
      </c>
    </row>
    <row r="9" s="4" customFormat="1" spans="1:25">
      <c r="A9" s="4">
        <v>16841602121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44541</v>
      </c>
      <c r="G9" s="5">
        <v>44543</v>
      </c>
      <c r="H9" s="4">
        <v>1</v>
      </c>
      <c r="I9" s="4">
        <v>2</v>
      </c>
      <c r="J9" s="4">
        <v>2</v>
      </c>
      <c r="K9" s="4" t="s">
        <v>29</v>
      </c>
      <c r="L9" s="4">
        <v>302</v>
      </c>
      <c r="M9" s="4">
        <v>302</v>
      </c>
      <c r="N9" s="4" t="s">
        <v>54</v>
      </c>
      <c r="O9" s="4" t="s">
        <v>31</v>
      </c>
      <c r="P9" s="4" t="s">
        <v>32</v>
      </c>
      <c r="Q9" s="4">
        <v>0</v>
      </c>
      <c r="R9" s="6">
        <v>44522</v>
      </c>
      <c r="S9" s="5">
        <v>44546</v>
      </c>
      <c r="T9" s="4" t="s">
        <v>33</v>
      </c>
      <c r="U9" s="4">
        <v>302</v>
      </c>
      <c r="V9" s="4">
        <v>0</v>
      </c>
      <c r="W9" s="4">
        <v>0</v>
      </c>
      <c r="X9" s="4">
        <v>2307405</v>
      </c>
      <c r="Y9" s="4" t="s">
        <v>55</v>
      </c>
    </row>
    <row r="10" s="4" customFormat="1" spans="1:24">
      <c r="A10" s="4">
        <v>16873185658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44542</v>
      </c>
      <c r="G10" s="5">
        <v>44543</v>
      </c>
      <c r="H10" s="4">
        <v>1</v>
      </c>
      <c r="I10" s="4">
        <v>1</v>
      </c>
      <c r="J10" s="4">
        <v>1</v>
      </c>
      <c r="K10" s="4" t="s">
        <v>29</v>
      </c>
      <c r="L10" s="4">
        <v>59</v>
      </c>
      <c r="M10" s="4">
        <v>59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44527</v>
      </c>
      <c r="S10" s="5">
        <v>44546</v>
      </c>
      <c r="T10" s="4" t="s">
        <v>33</v>
      </c>
      <c r="U10" s="4">
        <v>59</v>
      </c>
      <c r="V10" s="4">
        <v>0</v>
      </c>
      <c r="W10" s="4">
        <v>0</v>
      </c>
      <c r="X10" s="4">
        <v>2315147</v>
      </c>
    </row>
    <row r="11" s="4" customFormat="1" spans="1:25">
      <c r="A11" s="4">
        <v>16903366475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44541</v>
      </c>
      <c r="G11" s="5">
        <v>44543</v>
      </c>
      <c r="H11" s="4">
        <v>1</v>
      </c>
      <c r="I11" s="4">
        <v>2</v>
      </c>
      <c r="J11" s="4">
        <v>2</v>
      </c>
      <c r="K11" s="4" t="s">
        <v>29</v>
      </c>
      <c r="L11" s="4">
        <v>253</v>
      </c>
      <c r="M11" s="4">
        <v>253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44532</v>
      </c>
      <c r="S11" s="5">
        <v>44546</v>
      </c>
      <c r="T11" s="4" t="s">
        <v>33</v>
      </c>
      <c r="U11" s="4">
        <v>253</v>
      </c>
      <c r="V11" s="4">
        <v>0</v>
      </c>
      <c r="W11" s="4">
        <v>0</v>
      </c>
      <c r="X11" s="4">
        <v>2322553</v>
      </c>
      <c r="Y11" s="4">
        <v>95675274</v>
      </c>
    </row>
    <row r="12" s="4" customFormat="1" spans="1:25">
      <c r="A12" s="4">
        <v>16903430407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44542</v>
      </c>
      <c r="G12" s="5">
        <v>44543</v>
      </c>
      <c r="H12" s="4">
        <v>1</v>
      </c>
      <c r="I12" s="4">
        <v>1</v>
      </c>
      <c r="J12" s="4">
        <v>1</v>
      </c>
      <c r="K12" s="4" t="s">
        <v>29</v>
      </c>
      <c r="L12" s="4">
        <v>91</v>
      </c>
      <c r="M12" s="4">
        <v>91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44532</v>
      </c>
      <c r="S12" s="5">
        <v>44546</v>
      </c>
      <c r="T12" s="4" t="s">
        <v>33</v>
      </c>
      <c r="U12" s="4">
        <v>91</v>
      </c>
      <c r="V12" s="4">
        <v>0</v>
      </c>
      <c r="W12" s="4">
        <v>0</v>
      </c>
      <c r="X12" s="4">
        <v>2322584</v>
      </c>
      <c r="Y12" s="4">
        <v>95838029</v>
      </c>
    </row>
    <row r="13" s="4" customFormat="1" spans="1:25">
      <c r="A13" s="4">
        <v>16927330568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44542</v>
      </c>
      <c r="G13" s="5">
        <v>44543</v>
      </c>
      <c r="H13" s="4">
        <v>1</v>
      </c>
      <c r="I13" s="4">
        <v>1</v>
      </c>
      <c r="J13" s="4">
        <v>1</v>
      </c>
      <c r="K13" s="4" t="s">
        <v>29</v>
      </c>
      <c r="L13" s="4">
        <v>99</v>
      </c>
      <c r="M13" s="4">
        <v>99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44535</v>
      </c>
      <c r="S13" s="5">
        <v>44546</v>
      </c>
      <c r="T13" s="4" t="s">
        <v>33</v>
      </c>
      <c r="U13" s="4">
        <v>99</v>
      </c>
      <c r="V13" s="4">
        <v>0</v>
      </c>
      <c r="W13" s="4">
        <v>0</v>
      </c>
      <c r="X13" s="4">
        <v>2328175</v>
      </c>
      <c r="Y13" s="4">
        <v>1866599592</v>
      </c>
    </row>
    <row r="14" s="4" customFormat="1" spans="1:25">
      <c r="A14" s="4">
        <v>16927586953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44542</v>
      </c>
      <c r="G14" s="5">
        <v>44543</v>
      </c>
      <c r="H14" s="4">
        <v>1</v>
      </c>
      <c r="I14" s="4">
        <v>1</v>
      </c>
      <c r="J14" s="4">
        <v>1</v>
      </c>
      <c r="K14" s="4" t="s">
        <v>29</v>
      </c>
      <c r="L14" s="4">
        <v>94</v>
      </c>
      <c r="M14" s="4">
        <v>94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44536</v>
      </c>
      <c r="S14" s="5">
        <v>44546</v>
      </c>
      <c r="T14" s="4" t="s">
        <v>33</v>
      </c>
      <c r="U14" s="4">
        <v>94</v>
      </c>
      <c r="V14" s="4">
        <v>0</v>
      </c>
      <c r="W14" s="4">
        <v>0</v>
      </c>
      <c r="X14" s="4">
        <v>2328237</v>
      </c>
      <c r="Y14" s="4" t="s">
        <v>71</v>
      </c>
    </row>
    <row r="15" s="4" customFormat="1" spans="1:24">
      <c r="A15" s="4">
        <v>16928267531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44542</v>
      </c>
      <c r="G15" s="5">
        <v>44543</v>
      </c>
      <c r="H15" s="4">
        <v>1</v>
      </c>
      <c r="I15" s="4">
        <v>1</v>
      </c>
      <c r="J15" s="4">
        <v>1</v>
      </c>
      <c r="K15" s="4" t="s">
        <v>29</v>
      </c>
      <c r="L15" s="4">
        <v>39</v>
      </c>
      <c r="M15" s="4">
        <v>39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44536</v>
      </c>
      <c r="S15" s="5">
        <v>44546</v>
      </c>
      <c r="T15" s="4" t="s">
        <v>33</v>
      </c>
      <c r="U15" s="4">
        <v>39</v>
      </c>
      <c r="V15" s="4">
        <v>0</v>
      </c>
      <c r="W15" s="4">
        <v>0</v>
      </c>
      <c r="X15" s="4">
        <v>2328532</v>
      </c>
    </row>
    <row r="16" s="4" customFormat="1" spans="1:24">
      <c r="A16" s="4">
        <v>16942782695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44540</v>
      </c>
      <c r="G16" s="5">
        <v>44543</v>
      </c>
      <c r="H16" s="4">
        <v>1</v>
      </c>
      <c r="I16" s="4">
        <v>3</v>
      </c>
      <c r="J16" s="4">
        <v>3</v>
      </c>
      <c r="K16" s="4" t="s">
        <v>29</v>
      </c>
      <c r="L16" s="4">
        <v>63</v>
      </c>
      <c r="M16" s="4">
        <v>63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44538</v>
      </c>
      <c r="S16" s="5">
        <v>44546</v>
      </c>
      <c r="T16" s="4" t="s">
        <v>33</v>
      </c>
      <c r="U16" s="4">
        <v>63</v>
      </c>
      <c r="V16" s="4">
        <v>0</v>
      </c>
      <c r="W16" s="4">
        <v>0</v>
      </c>
      <c r="X16" s="4">
        <v>2331690</v>
      </c>
    </row>
    <row r="17" s="4" customFormat="1" spans="1:23">
      <c r="A17" s="4">
        <v>16946598743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44542</v>
      </c>
      <c r="G17" s="5">
        <v>44543</v>
      </c>
      <c r="H17" s="4">
        <v>1</v>
      </c>
      <c r="I17" s="4">
        <v>1</v>
      </c>
      <c r="J17" s="4">
        <v>1</v>
      </c>
      <c r="K17" s="4" t="s">
        <v>29</v>
      </c>
      <c r="L17" s="4">
        <v>46</v>
      </c>
      <c r="M17" s="4">
        <v>46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44539</v>
      </c>
      <c r="S17" s="5">
        <v>44546</v>
      </c>
      <c r="T17" s="4" t="s">
        <v>33</v>
      </c>
      <c r="U17" s="4">
        <v>46</v>
      </c>
      <c r="V17" s="4">
        <v>0</v>
      </c>
      <c r="W17" s="4">
        <v>0</v>
      </c>
    </row>
    <row r="18" s="4" customFormat="1" spans="1:24">
      <c r="A18" s="4">
        <v>16948637278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44542</v>
      </c>
      <c r="G18" s="5">
        <v>44543</v>
      </c>
      <c r="H18" s="4">
        <v>1</v>
      </c>
      <c r="I18" s="4">
        <v>1</v>
      </c>
      <c r="J18" s="4">
        <v>1</v>
      </c>
      <c r="K18" s="4" t="s">
        <v>29</v>
      </c>
      <c r="L18" s="4">
        <v>83</v>
      </c>
      <c r="M18" s="4">
        <v>83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44539</v>
      </c>
      <c r="S18" s="5">
        <v>44546</v>
      </c>
      <c r="T18" s="4" t="s">
        <v>33</v>
      </c>
      <c r="U18" s="4">
        <v>83</v>
      </c>
      <c r="V18" s="4">
        <v>0</v>
      </c>
      <c r="W18" s="4">
        <v>0</v>
      </c>
      <c r="X18" s="4">
        <v>2333062</v>
      </c>
    </row>
    <row r="19" s="4" customFormat="1" spans="1:24">
      <c r="A19" s="4">
        <v>16949397978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44542</v>
      </c>
      <c r="G19" s="5">
        <v>44543</v>
      </c>
      <c r="H19" s="4">
        <v>1</v>
      </c>
      <c r="I19" s="4">
        <v>1</v>
      </c>
      <c r="J19" s="4">
        <v>1</v>
      </c>
      <c r="K19" s="4" t="s">
        <v>29</v>
      </c>
      <c r="L19" s="4">
        <v>48</v>
      </c>
      <c r="M19" s="4">
        <v>48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44539</v>
      </c>
      <c r="S19" s="5">
        <v>44546</v>
      </c>
      <c r="T19" s="4" t="s">
        <v>33</v>
      </c>
      <c r="U19" s="4">
        <v>48</v>
      </c>
      <c r="V19" s="4">
        <v>0</v>
      </c>
      <c r="W19" s="4">
        <v>0</v>
      </c>
      <c r="X19" s="4">
        <v>2333428</v>
      </c>
    </row>
    <row r="20" s="4" customFormat="1" spans="1:25">
      <c r="A20" s="4">
        <v>16955750463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44541</v>
      </c>
      <c r="G20" s="5">
        <v>44543</v>
      </c>
      <c r="H20" s="4">
        <v>1</v>
      </c>
      <c r="I20" s="4">
        <v>2</v>
      </c>
      <c r="J20" s="4">
        <v>2</v>
      </c>
      <c r="K20" s="4" t="s">
        <v>29</v>
      </c>
      <c r="L20" s="4">
        <v>226</v>
      </c>
      <c r="M20" s="4">
        <v>226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44540</v>
      </c>
      <c r="S20" s="5">
        <v>44546</v>
      </c>
      <c r="T20" s="4" t="s">
        <v>33</v>
      </c>
      <c r="U20" s="4">
        <v>226</v>
      </c>
      <c r="V20" s="4">
        <v>0</v>
      </c>
      <c r="W20" s="4">
        <v>0</v>
      </c>
      <c r="X20" s="4">
        <v>2334539</v>
      </c>
      <c r="Y20" s="4">
        <v>72258919</v>
      </c>
    </row>
    <row r="21" s="4" customFormat="1" spans="1:23">
      <c r="A21" s="4">
        <v>16956008770</v>
      </c>
      <c r="B21" s="4" t="s">
        <v>25</v>
      </c>
      <c r="C21" s="4" t="s">
        <v>26</v>
      </c>
      <c r="D21" s="4" t="s">
        <v>90</v>
      </c>
      <c r="E21" s="4" t="s">
        <v>66</v>
      </c>
      <c r="F21" s="5">
        <v>44542</v>
      </c>
      <c r="G21" s="5">
        <v>44543</v>
      </c>
      <c r="H21" s="4">
        <v>1</v>
      </c>
      <c r="I21" s="4">
        <v>1</v>
      </c>
      <c r="J21" s="4">
        <v>1</v>
      </c>
      <c r="K21" s="4" t="s">
        <v>29</v>
      </c>
      <c r="L21" s="4">
        <v>172</v>
      </c>
      <c r="M21" s="4">
        <v>172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44540</v>
      </c>
      <c r="S21" s="5">
        <v>44546</v>
      </c>
      <c r="T21" s="4" t="s">
        <v>33</v>
      </c>
      <c r="U21" s="4">
        <v>172</v>
      </c>
      <c r="V21" s="4">
        <v>0</v>
      </c>
      <c r="W21" s="4">
        <v>0</v>
      </c>
    </row>
    <row r="22" s="4" customFormat="1" spans="1:25">
      <c r="A22" s="4">
        <v>16957551422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44540</v>
      </c>
      <c r="G22" s="5">
        <v>44543</v>
      </c>
      <c r="H22" s="4">
        <v>1</v>
      </c>
      <c r="I22" s="4">
        <v>3</v>
      </c>
      <c r="J22" s="4">
        <v>3</v>
      </c>
      <c r="K22" s="4" t="s">
        <v>29</v>
      </c>
      <c r="L22" s="4">
        <v>282</v>
      </c>
      <c r="M22" s="4">
        <v>282</v>
      </c>
      <c r="N22" s="4" t="s">
        <v>94</v>
      </c>
      <c r="O22" s="4" t="s">
        <v>31</v>
      </c>
      <c r="P22" s="4" t="s">
        <v>32</v>
      </c>
      <c r="Q22" s="4">
        <v>0</v>
      </c>
      <c r="R22" s="6">
        <v>44540</v>
      </c>
      <c r="S22" s="5">
        <v>44546</v>
      </c>
      <c r="T22" s="4" t="s">
        <v>33</v>
      </c>
      <c r="U22" s="4">
        <v>282</v>
      </c>
      <c r="V22" s="4">
        <v>0</v>
      </c>
      <c r="W22" s="4">
        <v>0</v>
      </c>
      <c r="X22" s="4">
        <v>2334619</v>
      </c>
      <c r="Y22" s="4">
        <v>24483683</v>
      </c>
    </row>
    <row r="23" s="4" customFormat="1" spans="1:25">
      <c r="A23" s="4">
        <v>16963540475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44541</v>
      </c>
      <c r="G23" s="5">
        <v>44543</v>
      </c>
      <c r="H23" s="4">
        <v>1</v>
      </c>
      <c r="I23" s="4">
        <v>2</v>
      </c>
      <c r="J23" s="4">
        <v>2</v>
      </c>
      <c r="K23" s="4" t="s">
        <v>29</v>
      </c>
      <c r="L23" s="4">
        <v>203</v>
      </c>
      <c r="M23" s="4">
        <v>203</v>
      </c>
      <c r="N23" s="4" t="s">
        <v>97</v>
      </c>
      <c r="O23" s="4" t="s">
        <v>31</v>
      </c>
      <c r="P23" s="4" t="s">
        <v>32</v>
      </c>
      <c r="Q23" s="4">
        <v>0</v>
      </c>
      <c r="R23" s="6">
        <v>44541</v>
      </c>
      <c r="S23" s="5">
        <v>44546</v>
      </c>
      <c r="T23" s="4" t="s">
        <v>33</v>
      </c>
      <c r="U23" s="4">
        <v>203</v>
      </c>
      <c r="V23" s="4">
        <v>0</v>
      </c>
      <c r="W23" s="4">
        <v>0</v>
      </c>
      <c r="X23" s="4">
        <v>2335651</v>
      </c>
      <c r="Y23" s="4" t="s">
        <v>98</v>
      </c>
    </row>
    <row r="24" s="4" customFormat="1" spans="1:25">
      <c r="A24" s="4">
        <v>16966039885</v>
      </c>
      <c r="B24" s="4" t="s">
        <v>25</v>
      </c>
      <c r="C24" s="4" t="s">
        <v>26</v>
      </c>
      <c r="D24" s="4" t="s">
        <v>99</v>
      </c>
      <c r="E24" s="4" t="s">
        <v>60</v>
      </c>
      <c r="F24" s="5">
        <v>44542</v>
      </c>
      <c r="G24" s="5">
        <v>44543</v>
      </c>
      <c r="H24" s="4">
        <v>1</v>
      </c>
      <c r="I24" s="4">
        <v>1</v>
      </c>
      <c r="J24" s="4">
        <v>1</v>
      </c>
      <c r="K24" s="4" t="s">
        <v>29</v>
      </c>
      <c r="L24" s="4">
        <v>104</v>
      </c>
      <c r="M24" s="4">
        <v>104</v>
      </c>
      <c r="N24" s="4" t="s">
        <v>100</v>
      </c>
      <c r="O24" s="4" t="s">
        <v>31</v>
      </c>
      <c r="P24" s="4" t="s">
        <v>32</v>
      </c>
      <c r="Q24" s="4">
        <v>0</v>
      </c>
      <c r="R24" s="6">
        <v>44541</v>
      </c>
      <c r="S24" s="5">
        <v>44546</v>
      </c>
      <c r="T24" s="4" t="s">
        <v>33</v>
      </c>
      <c r="U24" s="4">
        <v>104</v>
      </c>
      <c r="V24" s="4">
        <v>0</v>
      </c>
      <c r="W24" s="4">
        <v>0</v>
      </c>
      <c r="X24" s="4">
        <v>2336536</v>
      </c>
      <c r="Y24" s="4">
        <v>73147962</v>
      </c>
    </row>
    <row r="25" s="4" customFormat="1" spans="1:24">
      <c r="A25" s="4">
        <v>16968680518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44542</v>
      </c>
      <c r="G25" s="5">
        <v>44543</v>
      </c>
      <c r="H25" s="4">
        <v>1</v>
      </c>
      <c r="I25" s="4">
        <v>1</v>
      </c>
      <c r="J25" s="4">
        <v>1</v>
      </c>
      <c r="K25" s="4" t="s">
        <v>29</v>
      </c>
      <c r="L25" s="4">
        <v>76</v>
      </c>
      <c r="M25" s="4">
        <v>76</v>
      </c>
      <c r="N25" s="4" t="s">
        <v>103</v>
      </c>
      <c r="O25" s="4" t="s">
        <v>31</v>
      </c>
      <c r="P25" s="4" t="s">
        <v>32</v>
      </c>
      <c r="Q25" s="4">
        <v>0</v>
      </c>
      <c r="R25" s="6">
        <v>44541</v>
      </c>
      <c r="S25" s="5">
        <v>44546</v>
      </c>
      <c r="T25" s="4" t="s">
        <v>33</v>
      </c>
      <c r="U25" s="4">
        <v>76</v>
      </c>
      <c r="V25" s="4">
        <v>0</v>
      </c>
      <c r="W25" s="4">
        <v>0</v>
      </c>
      <c r="X25" s="4">
        <v>2336773</v>
      </c>
    </row>
    <row r="26" s="4" customFormat="1" spans="1:25">
      <c r="A26" s="4">
        <v>16968919399</v>
      </c>
      <c r="B26" s="4" t="s">
        <v>25</v>
      </c>
      <c r="C26" s="4" t="s">
        <v>26</v>
      </c>
      <c r="D26" s="4" t="s">
        <v>104</v>
      </c>
      <c r="E26" s="4" t="s">
        <v>105</v>
      </c>
      <c r="F26" s="5">
        <v>44542</v>
      </c>
      <c r="G26" s="5">
        <v>44543</v>
      </c>
      <c r="H26" s="4">
        <v>1</v>
      </c>
      <c r="I26" s="4">
        <v>1</v>
      </c>
      <c r="J26" s="4">
        <v>1</v>
      </c>
      <c r="K26" s="4" t="s">
        <v>29</v>
      </c>
      <c r="L26" s="4">
        <v>89</v>
      </c>
      <c r="M26" s="4">
        <v>89</v>
      </c>
      <c r="N26" s="4" t="s">
        <v>106</v>
      </c>
      <c r="O26" s="4" t="s">
        <v>31</v>
      </c>
      <c r="P26" s="4" t="s">
        <v>32</v>
      </c>
      <c r="Q26" s="4">
        <v>0</v>
      </c>
      <c r="R26" s="6">
        <v>44542</v>
      </c>
      <c r="S26" s="5">
        <v>44546</v>
      </c>
      <c r="T26" s="4" t="s">
        <v>33</v>
      </c>
      <c r="U26" s="4">
        <v>89</v>
      </c>
      <c r="V26" s="4">
        <v>0</v>
      </c>
      <c r="W26" s="4">
        <v>0</v>
      </c>
      <c r="X26" s="4">
        <v>2336793</v>
      </c>
      <c r="Y26" s="4" t="s">
        <v>107</v>
      </c>
    </row>
    <row r="27" s="4" customFormat="1" spans="1:25">
      <c r="A27" s="4">
        <v>16969230434</v>
      </c>
      <c r="B27" s="4" t="s">
        <v>25</v>
      </c>
      <c r="C27" s="4" t="s">
        <v>26</v>
      </c>
      <c r="D27" s="4" t="s">
        <v>108</v>
      </c>
      <c r="E27" s="4" t="s">
        <v>109</v>
      </c>
      <c r="F27" s="5">
        <v>44542</v>
      </c>
      <c r="G27" s="5">
        <v>44543</v>
      </c>
      <c r="H27" s="4">
        <v>1</v>
      </c>
      <c r="I27" s="4">
        <v>1</v>
      </c>
      <c r="J27" s="4">
        <v>1</v>
      </c>
      <c r="K27" s="4" t="s">
        <v>29</v>
      </c>
      <c r="L27" s="4">
        <v>89</v>
      </c>
      <c r="M27" s="4">
        <v>89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44542</v>
      </c>
      <c r="S27" s="5">
        <v>44546</v>
      </c>
      <c r="T27" s="4" t="s">
        <v>33</v>
      </c>
      <c r="U27" s="4">
        <v>89</v>
      </c>
      <c r="V27" s="4">
        <v>0</v>
      </c>
      <c r="W27" s="4">
        <v>0</v>
      </c>
      <c r="X27" s="4">
        <v>2336869</v>
      </c>
      <c r="Y27" s="4">
        <v>59698588</v>
      </c>
    </row>
    <row r="28" s="4" customFormat="1" spans="1:25">
      <c r="A28" s="4">
        <v>16969257459</v>
      </c>
      <c r="B28" s="4" t="s">
        <v>25</v>
      </c>
      <c r="C28" s="4" t="s">
        <v>26</v>
      </c>
      <c r="D28" s="4" t="s">
        <v>111</v>
      </c>
      <c r="E28" s="4" t="s">
        <v>112</v>
      </c>
      <c r="F28" s="5">
        <v>44542</v>
      </c>
      <c r="G28" s="5">
        <v>44543</v>
      </c>
      <c r="H28" s="4">
        <v>1</v>
      </c>
      <c r="I28" s="4">
        <v>1</v>
      </c>
      <c r="J28" s="4">
        <v>1</v>
      </c>
      <c r="K28" s="4" t="s">
        <v>29</v>
      </c>
      <c r="L28" s="4">
        <v>62</v>
      </c>
      <c r="M28" s="4">
        <v>62</v>
      </c>
      <c r="N28" s="4" t="s">
        <v>113</v>
      </c>
      <c r="O28" s="4" t="s">
        <v>31</v>
      </c>
      <c r="P28" s="4" t="s">
        <v>32</v>
      </c>
      <c r="Q28" s="4">
        <v>0</v>
      </c>
      <c r="R28" s="6">
        <v>44542</v>
      </c>
      <c r="S28" s="5">
        <v>44546</v>
      </c>
      <c r="T28" s="4" t="s">
        <v>33</v>
      </c>
      <c r="U28" s="4">
        <v>62</v>
      </c>
      <c r="V28" s="4">
        <v>0</v>
      </c>
      <c r="W28" s="4">
        <v>0</v>
      </c>
      <c r="X28" s="4">
        <v>2336881</v>
      </c>
      <c r="Y28" s="4" t="s">
        <v>114</v>
      </c>
    </row>
    <row r="29" s="4" customFormat="1" spans="1:25">
      <c r="A29" s="4">
        <v>16969503395</v>
      </c>
      <c r="B29" s="4" t="s">
        <v>25</v>
      </c>
      <c r="C29" s="4" t="s">
        <v>26</v>
      </c>
      <c r="D29" s="4" t="s">
        <v>115</v>
      </c>
      <c r="E29" s="4" t="s">
        <v>116</v>
      </c>
      <c r="F29" s="5">
        <v>44542</v>
      </c>
      <c r="G29" s="5">
        <v>44543</v>
      </c>
      <c r="H29" s="4">
        <v>1</v>
      </c>
      <c r="I29" s="4">
        <v>1</v>
      </c>
      <c r="J29" s="4">
        <v>1</v>
      </c>
      <c r="K29" s="4" t="s">
        <v>29</v>
      </c>
      <c r="L29" s="4">
        <v>58</v>
      </c>
      <c r="M29" s="4">
        <v>58</v>
      </c>
      <c r="N29" s="4" t="s">
        <v>117</v>
      </c>
      <c r="O29" s="4" t="s">
        <v>31</v>
      </c>
      <c r="P29" s="4" t="s">
        <v>32</v>
      </c>
      <c r="Q29" s="4">
        <v>0</v>
      </c>
      <c r="R29" s="6">
        <v>44542</v>
      </c>
      <c r="S29" s="5">
        <v>44546</v>
      </c>
      <c r="T29" s="4" t="s">
        <v>33</v>
      </c>
      <c r="U29" s="4">
        <v>58</v>
      </c>
      <c r="V29" s="4">
        <v>0</v>
      </c>
      <c r="W29" s="4">
        <v>0</v>
      </c>
      <c r="X29" s="4">
        <v>2337005</v>
      </c>
      <c r="Y29" s="4">
        <v>2084</v>
      </c>
    </row>
    <row r="30" s="4" customFormat="1" spans="1:25">
      <c r="A30" s="4">
        <v>16971766351</v>
      </c>
      <c r="B30" s="4" t="s">
        <v>25</v>
      </c>
      <c r="C30" s="4" t="s">
        <v>26</v>
      </c>
      <c r="D30" s="4" t="s">
        <v>118</v>
      </c>
      <c r="E30" s="4" t="s">
        <v>119</v>
      </c>
      <c r="F30" s="5">
        <v>44542</v>
      </c>
      <c r="G30" s="5">
        <v>44543</v>
      </c>
      <c r="H30" s="4">
        <v>1</v>
      </c>
      <c r="I30" s="4">
        <v>1</v>
      </c>
      <c r="J30" s="4">
        <v>1</v>
      </c>
      <c r="K30" s="4" t="s">
        <v>29</v>
      </c>
      <c r="L30" s="4">
        <v>125</v>
      </c>
      <c r="M30" s="4">
        <v>125</v>
      </c>
      <c r="N30" s="4" t="s">
        <v>120</v>
      </c>
      <c r="O30" s="4" t="s">
        <v>31</v>
      </c>
      <c r="P30" s="4" t="s">
        <v>32</v>
      </c>
      <c r="Q30" s="4">
        <v>0</v>
      </c>
      <c r="R30" s="6">
        <v>44542</v>
      </c>
      <c r="S30" s="5">
        <v>44546</v>
      </c>
      <c r="T30" s="4" t="s">
        <v>33</v>
      </c>
      <c r="U30" s="4">
        <v>125</v>
      </c>
      <c r="V30" s="4">
        <v>0</v>
      </c>
      <c r="W30" s="4">
        <v>0</v>
      </c>
      <c r="X30" s="4">
        <v>2337786</v>
      </c>
      <c r="Y30" s="4">
        <v>24769044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A37" sqref="A37:A39"/>
    </sheetView>
  </sheetViews>
  <sheetFormatPr defaultColWidth="9" defaultRowHeight="13.5"/>
  <cols>
    <col min="1" max="1" width="13.3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4">
        <v>16041317333</v>
      </c>
      <c r="B2" s="5">
        <v>44542</v>
      </c>
      <c r="C2" s="5">
        <v>44543</v>
      </c>
      <c r="D2" s="4">
        <v>54</v>
      </c>
      <c r="E2" s="4" t="str">
        <f>VLOOKUP(A2,HOP!A:L,12,0)</f>
        <v>54.00</v>
      </c>
      <c r="F2" s="4" t="str">
        <f>VLOOKUP(A2,HOP!A:C,3,0)</f>
        <v>2220069</v>
      </c>
      <c r="G2" s="4">
        <f>D2-E2</f>
        <v>0</v>
      </c>
      <c r="H2" s="4" t="str">
        <f>$H$1&amp;F2</f>
        <v>，2220069</v>
      </c>
      <c r="I2" s="4" t="str">
        <f>VLOOKUP(A2,HOP!A:T,20,0)</f>
        <v>直连</v>
      </c>
    </row>
    <row r="3" s="4" customFormat="1" spans="1:9">
      <c r="A3" s="4">
        <v>16489920977</v>
      </c>
      <c r="B3" s="5">
        <v>44542</v>
      </c>
      <c r="C3" s="5">
        <v>44543</v>
      </c>
      <c r="D3" s="4">
        <v>107</v>
      </c>
      <c r="E3" s="4" t="str">
        <f>VLOOKUP(A3,HOP!A:L,12,0)</f>
        <v>107.00</v>
      </c>
      <c r="F3" s="4" t="str">
        <f>VLOOKUP(A3,HOP!A:C,3,0)</f>
        <v>2274137</v>
      </c>
      <c r="G3" s="4">
        <f t="shared" ref="G3:G30" si="0">D3-E3</f>
        <v>0</v>
      </c>
      <c r="H3" s="4" t="str">
        <f t="shared" ref="H3:H30" si="1">$H$1&amp;F3</f>
        <v>，2274137</v>
      </c>
      <c r="I3" s="4" t="str">
        <f>VLOOKUP(A3,HOP!A:T,20,0)</f>
        <v>直连</v>
      </c>
    </row>
    <row r="4" s="4" customFormat="1" spans="1:9">
      <c r="A4" s="4">
        <v>16670029703</v>
      </c>
      <c r="B4" s="5">
        <v>44542</v>
      </c>
      <c r="C4" s="5">
        <v>44543</v>
      </c>
      <c r="D4" s="4">
        <v>84</v>
      </c>
      <c r="E4" s="4" t="str">
        <f>VLOOKUP(A4,HOP!A:L,12,0)</f>
        <v>84.00</v>
      </c>
      <c r="F4" s="4" t="str">
        <f>VLOOKUP(A4,HOP!A:C,3,0)</f>
        <v>2283712</v>
      </c>
      <c r="G4" s="4">
        <f t="shared" si="0"/>
        <v>0</v>
      </c>
      <c r="H4" s="4" t="str">
        <f t="shared" si="1"/>
        <v>，2283712</v>
      </c>
      <c r="I4" s="4" t="str">
        <f>VLOOKUP(A4,HOP!A:T,20,0)</f>
        <v>直连</v>
      </c>
    </row>
    <row r="5" s="4" customFormat="1" spans="1:9">
      <c r="A5" s="4">
        <v>16670803485</v>
      </c>
      <c r="B5" s="5">
        <v>44542</v>
      </c>
      <c r="C5" s="5">
        <v>44543</v>
      </c>
      <c r="D5" s="4">
        <v>672</v>
      </c>
      <c r="E5" s="4" t="str">
        <f>VLOOKUP(A5,HOP!A:L,12,0)</f>
        <v>672.00</v>
      </c>
      <c r="F5" s="4" t="str">
        <f>VLOOKUP(A5,HOP!A:C,3,0)</f>
        <v>2283885</v>
      </c>
      <c r="G5" s="4">
        <f t="shared" si="0"/>
        <v>0</v>
      </c>
      <c r="H5" s="4" t="str">
        <f t="shared" si="1"/>
        <v>，2283885</v>
      </c>
      <c r="I5" s="4" t="str">
        <f>VLOOKUP(A5,HOP!A:T,20,0)</f>
        <v>直连</v>
      </c>
    </row>
    <row r="6" s="4" customFormat="1" spans="1:9">
      <c r="A6" s="4">
        <v>16739804900</v>
      </c>
      <c r="B6" s="5">
        <v>44541</v>
      </c>
      <c r="C6" s="5">
        <v>44543</v>
      </c>
      <c r="D6" s="4">
        <v>699</v>
      </c>
      <c r="E6" s="4" t="str">
        <f>VLOOKUP(A6,HOP!A:L,12,0)</f>
        <v>699.00</v>
      </c>
      <c r="F6" s="4" t="str">
        <f>VLOOKUP(A6,HOP!A:C,3,0)</f>
        <v>2289552</v>
      </c>
      <c r="G6" s="4">
        <f t="shared" si="0"/>
        <v>0</v>
      </c>
      <c r="H6" s="4" t="str">
        <f t="shared" si="1"/>
        <v>，2289552</v>
      </c>
      <c r="I6" s="4" t="str">
        <f>VLOOKUP(A6,HOP!A:T,20,0)</f>
        <v>直连</v>
      </c>
    </row>
    <row r="7" s="4" customFormat="1" spans="1:9">
      <c r="A7" s="4">
        <v>16792153823</v>
      </c>
      <c r="B7" s="5">
        <v>44540</v>
      </c>
      <c r="C7" s="5">
        <v>44543</v>
      </c>
      <c r="D7" s="4">
        <v>690</v>
      </c>
      <c r="E7" s="4" t="str">
        <f>VLOOKUP(A7,HOP!A:L,12,0)</f>
        <v>690.00</v>
      </c>
      <c r="F7" s="4" t="str">
        <f>VLOOKUP(A7,HOP!A:C,3,0)</f>
        <v>2299039</v>
      </c>
      <c r="G7" s="4">
        <f t="shared" si="0"/>
        <v>0</v>
      </c>
      <c r="H7" s="4" t="str">
        <f t="shared" si="1"/>
        <v>，2299039</v>
      </c>
      <c r="I7" s="4" t="str">
        <f>VLOOKUP(A7,HOP!A:T,20,0)</f>
        <v>直连</v>
      </c>
    </row>
    <row r="8" s="4" customFormat="1" spans="1:9">
      <c r="A8" s="4">
        <v>16821810258</v>
      </c>
      <c r="B8" s="5">
        <v>44540</v>
      </c>
      <c r="C8" s="5">
        <v>44543</v>
      </c>
      <c r="D8" s="4">
        <v>141</v>
      </c>
      <c r="E8" s="4" t="str">
        <f>VLOOKUP(A8,HOP!A:L,12,0)</f>
        <v>141.00</v>
      </c>
      <c r="F8" s="4" t="str">
        <f>VLOOKUP(A8,HOP!A:C,3,0)</f>
        <v>2303497</v>
      </c>
      <c r="G8" s="4">
        <f t="shared" si="0"/>
        <v>0</v>
      </c>
      <c r="H8" s="4" t="str">
        <f t="shared" si="1"/>
        <v>，2303497</v>
      </c>
      <c r="I8" s="4" t="str">
        <f>VLOOKUP(A8,HOP!A:T,20,0)</f>
        <v>直连</v>
      </c>
    </row>
    <row r="9" s="4" customFormat="1" spans="1:9">
      <c r="A9" s="4">
        <v>16841602121</v>
      </c>
      <c r="B9" s="5">
        <v>44541</v>
      </c>
      <c r="C9" s="5">
        <v>44543</v>
      </c>
      <c r="D9" s="4">
        <v>302</v>
      </c>
      <c r="E9" s="4" t="str">
        <f>VLOOKUP(A9,HOP!A:L,12,0)</f>
        <v>302.00</v>
      </c>
      <c r="F9" s="4" t="str">
        <f>VLOOKUP(A9,HOP!A:C,3,0)</f>
        <v>2307405</v>
      </c>
      <c r="G9" s="4">
        <f t="shared" si="0"/>
        <v>0</v>
      </c>
      <c r="H9" s="4" t="str">
        <f t="shared" si="1"/>
        <v>，2307405</v>
      </c>
      <c r="I9" s="4" t="str">
        <f>VLOOKUP(A9,HOP!A:T,20,0)</f>
        <v>直连</v>
      </c>
    </row>
    <row r="10" s="4" customFormat="1" spans="1:9">
      <c r="A10" s="4">
        <v>16873185658</v>
      </c>
      <c r="B10" s="5">
        <v>44542</v>
      </c>
      <c r="C10" s="5">
        <v>44543</v>
      </c>
      <c r="D10" s="4">
        <v>59</v>
      </c>
      <c r="E10" s="4" t="str">
        <f>VLOOKUP(A10,HOP!A:L,12,0)</f>
        <v>59.00</v>
      </c>
      <c r="F10" s="4" t="str">
        <f>VLOOKUP(A10,HOP!A:C,3,0)</f>
        <v>2315147</v>
      </c>
      <c r="G10" s="4">
        <f t="shared" si="0"/>
        <v>0</v>
      </c>
      <c r="H10" s="4" t="str">
        <f t="shared" si="1"/>
        <v>，2315147</v>
      </c>
      <c r="I10" s="4" t="str">
        <f>VLOOKUP(A10,HOP!A:T,20,0)</f>
        <v>直连</v>
      </c>
    </row>
    <row r="11" s="4" customFormat="1" spans="1:9">
      <c r="A11" s="4">
        <v>16903366475</v>
      </c>
      <c r="B11" s="5">
        <v>44541</v>
      </c>
      <c r="C11" s="5">
        <v>44543</v>
      </c>
      <c r="D11" s="4">
        <v>253</v>
      </c>
      <c r="E11" s="4" t="str">
        <f>VLOOKUP(A11,HOP!A:L,12,0)</f>
        <v>253.00</v>
      </c>
      <c r="F11" s="4" t="str">
        <f>VLOOKUP(A11,HOP!A:C,3,0)</f>
        <v>2322553</v>
      </c>
      <c r="G11" s="4">
        <f t="shared" si="0"/>
        <v>0</v>
      </c>
      <c r="H11" s="4" t="str">
        <f t="shared" si="1"/>
        <v>，2322553</v>
      </c>
      <c r="I11" s="4" t="str">
        <f>VLOOKUP(A11,HOP!A:T,20,0)</f>
        <v>直连</v>
      </c>
    </row>
    <row r="12" s="4" customFormat="1" spans="1:9">
      <c r="A12" s="4">
        <v>16903430407</v>
      </c>
      <c r="B12" s="5">
        <v>44542</v>
      </c>
      <c r="C12" s="5">
        <v>44543</v>
      </c>
      <c r="D12" s="4">
        <v>91</v>
      </c>
      <c r="E12" s="4" t="str">
        <f>VLOOKUP(A12,HOP!A:L,12,0)</f>
        <v>91.00</v>
      </c>
      <c r="F12" s="4" t="str">
        <f>VLOOKUP(A12,HOP!A:C,3,0)</f>
        <v>2322584</v>
      </c>
      <c r="G12" s="4">
        <f t="shared" si="0"/>
        <v>0</v>
      </c>
      <c r="H12" s="4" t="str">
        <f t="shared" si="1"/>
        <v>，2322584</v>
      </c>
      <c r="I12" s="4" t="str">
        <f>VLOOKUP(A12,HOP!A:T,20,0)</f>
        <v>直连</v>
      </c>
    </row>
    <row r="13" s="4" customFormat="1" spans="1:9">
      <c r="A13" s="4">
        <v>16927330568</v>
      </c>
      <c r="B13" s="5">
        <v>44542</v>
      </c>
      <c r="C13" s="5">
        <v>44543</v>
      </c>
      <c r="D13" s="4">
        <v>99</v>
      </c>
      <c r="E13" s="4" t="str">
        <f>VLOOKUP(A13,HOP!A:L,12,0)</f>
        <v>99.00</v>
      </c>
      <c r="F13" s="4" t="str">
        <f>VLOOKUP(A13,HOP!A:C,3,0)</f>
        <v>2328175</v>
      </c>
      <c r="G13" s="4">
        <f t="shared" si="0"/>
        <v>0</v>
      </c>
      <c r="H13" s="4" t="str">
        <f t="shared" si="1"/>
        <v>，2328175</v>
      </c>
      <c r="I13" s="4" t="str">
        <f>VLOOKUP(A13,HOP!A:T,20,0)</f>
        <v>直连</v>
      </c>
    </row>
    <row r="14" s="4" customFormat="1" spans="1:9">
      <c r="A14" s="4">
        <v>16927586953</v>
      </c>
      <c r="B14" s="5">
        <v>44542</v>
      </c>
      <c r="C14" s="5">
        <v>44543</v>
      </c>
      <c r="D14" s="4">
        <v>94</v>
      </c>
      <c r="E14" s="4" t="str">
        <f>VLOOKUP(A14,HOP!A:L,12,0)</f>
        <v>94.00</v>
      </c>
      <c r="F14" s="4" t="str">
        <f>VLOOKUP(A14,HOP!A:C,3,0)</f>
        <v>2328237</v>
      </c>
      <c r="G14" s="4">
        <f t="shared" si="0"/>
        <v>0</v>
      </c>
      <c r="H14" s="4" t="str">
        <f t="shared" si="1"/>
        <v>，2328237</v>
      </c>
      <c r="I14" s="4" t="str">
        <f>VLOOKUP(A14,HOP!A:T,20,0)</f>
        <v>直连</v>
      </c>
    </row>
    <row r="15" s="4" customFormat="1" spans="1:9">
      <c r="A15" s="4">
        <v>16928267531</v>
      </c>
      <c r="B15" s="5">
        <v>44542</v>
      </c>
      <c r="C15" s="5">
        <v>44543</v>
      </c>
      <c r="D15" s="4">
        <v>39</v>
      </c>
      <c r="E15" s="4" t="str">
        <f>VLOOKUP(A15,HOP!A:L,12,0)</f>
        <v>39.00</v>
      </c>
      <c r="F15" s="4" t="str">
        <f>VLOOKUP(A15,HOP!A:C,3,0)</f>
        <v>2328532</v>
      </c>
      <c r="G15" s="4">
        <f t="shared" si="0"/>
        <v>0</v>
      </c>
      <c r="H15" s="4" t="str">
        <f t="shared" si="1"/>
        <v>，2328532</v>
      </c>
      <c r="I15" s="4" t="str">
        <f>VLOOKUP(A15,HOP!A:T,20,0)</f>
        <v>直连</v>
      </c>
    </row>
    <row r="16" s="4" customFormat="1" spans="1:9">
      <c r="A16" s="4">
        <v>16942782695</v>
      </c>
      <c r="B16" s="5">
        <v>44540</v>
      </c>
      <c r="C16" s="5">
        <v>44543</v>
      </c>
      <c r="D16" s="4">
        <v>63</v>
      </c>
      <c r="E16" s="4" t="str">
        <f>VLOOKUP(A16,HOP!A:L,12,0)</f>
        <v>63.00</v>
      </c>
      <c r="F16" s="4" t="str">
        <f>VLOOKUP(A16,HOP!A:C,3,0)</f>
        <v>2331690</v>
      </c>
      <c r="G16" s="4">
        <f t="shared" si="0"/>
        <v>0</v>
      </c>
      <c r="H16" s="4" t="str">
        <f t="shared" si="1"/>
        <v>，2331690</v>
      </c>
      <c r="I16" s="4" t="str">
        <f>VLOOKUP(A16,HOP!A:T,20,0)</f>
        <v>直连</v>
      </c>
    </row>
    <row r="17" s="4" customFormat="1" spans="1:9">
      <c r="A17" s="4">
        <v>16946598743</v>
      </c>
      <c r="B17" s="5">
        <v>44542</v>
      </c>
      <c r="C17" s="5">
        <v>44543</v>
      </c>
      <c r="D17" s="4">
        <v>46</v>
      </c>
      <c r="E17" s="4" t="str">
        <f>VLOOKUP(A17,HOP!A:L,12,0)</f>
        <v>46.00</v>
      </c>
      <c r="F17" s="4" t="str">
        <f>VLOOKUP(A17,HOP!A:C,3,0)</f>
        <v>2332259</v>
      </c>
      <c r="G17" s="4">
        <f t="shared" si="0"/>
        <v>0</v>
      </c>
      <c r="H17" s="4" t="str">
        <f t="shared" si="1"/>
        <v>，2332259</v>
      </c>
      <c r="I17" s="4" t="str">
        <f>VLOOKUP(A17,HOP!A:T,20,0)</f>
        <v>直连</v>
      </c>
    </row>
    <row r="18" s="4" customFormat="1" spans="1:9">
      <c r="A18" s="4">
        <v>16948637278</v>
      </c>
      <c r="B18" s="5">
        <v>44542</v>
      </c>
      <c r="C18" s="5">
        <v>44543</v>
      </c>
      <c r="D18" s="4">
        <v>83</v>
      </c>
      <c r="E18" s="4" t="str">
        <f>VLOOKUP(A18,HOP!A:L,12,0)</f>
        <v>83.00</v>
      </c>
      <c r="F18" s="4" t="str">
        <f>VLOOKUP(A18,HOP!A:C,3,0)</f>
        <v>2333062</v>
      </c>
      <c r="G18" s="4">
        <f t="shared" si="0"/>
        <v>0</v>
      </c>
      <c r="H18" s="4" t="str">
        <f t="shared" si="1"/>
        <v>，2333062</v>
      </c>
      <c r="I18" s="4" t="str">
        <f>VLOOKUP(A18,HOP!A:T,20,0)</f>
        <v>直连</v>
      </c>
    </row>
    <row r="19" s="4" customFormat="1" spans="1:9">
      <c r="A19" s="4">
        <v>16949397978</v>
      </c>
      <c r="B19" s="5">
        <v>44542</v>
      </c>
      <c r="C19" s="5">
        <v>44543</v>
      </c>
      <c r="D19" s="4">
        <v>48</v>
      </c>
      <c r="E19" s="4" t="str">
        <f>VLOOKUP(A19,HOP!A:L,12,0)</f>
        <v>48.00</v>
      </c>
      <c r="F19" s="4" t="str">
        <f>VLOOKUP(A19,HOP!A:C,3,0)</f>
        <v>2333428</v>
      </c>
      <c r="G19" s="4">
        <f t="shared" si="0"/>
        <v>0</v>
      </c>
      <c r="H19" s="4" t="str">
        <f t="shared" si="1"/>
        <v>，2333428</v>
      </c>
      <c r="I19" s="4" t="str">
        <f>VLOOKUP(A19,HOP!A:T,20,0)</f>
        <v>直连</v>
      </c>
    </row>
    <row r="20" s="4" customFormat="1" spans="1:9">
      <c r="A20" s="4">
        <v>16955750463</v>
      </c>
      <c r="B20" s="5">
        <v>44541</v>
      </c>
      <c r="C20" s="5">
        <v>44543</v>
      </c>
      <c r="D20" s="4">
        <v>226</v>
      </c>
      <c r="E20" s="4" t="str">
        <f>VLOOKUP(A20,HOP!A:L,12,0)</f>
        <v>226.00</v>
      </c>
      <c r="F20" s="4" t="str">
        <f>VLOOKUP(A20,HOP!A:C,3,0)</f>
        <v>2334539</v>
      </c>
      <c r="G20" s="4">
        <f t="shared" si="0"/>
        <v>0</v>
      </c>
      <c r="H20" s="4" t="str">
        <f t="shared" si="1"/>
        <v>，2334539</v>
      </c>
      <c r="I20" s="4" t="str">
        <f>VLOOKUP(A20,HOP!A:T,20,0)</f>
        <v>直连</v>
      </c>
    </row>
    <row r="21" s="4" customFormat="1" spans="1:9">
      <c r="A21" s="4">
        <v>16956008770</v>
      </c>
      <c r="B21" s="5">
        <v>44542</v>
      </c>
      <c r="C21" s="5">
        <v>44543</v>
      </c>
      <c r="D21" s="4">
        <v>172</v>
      </c>
      <c r="E21" s="4" t="str">
        <f>VLOOKUP(A21,HOP!A:L,12,0)</f>
        <v>172.00</v>
      </c>
      <c r="F21" s="4" t="str">
        <f>VLOOKUP(A21,HOP!A:C,3,0)</f>
        <v>2334589</v>
      </c>
      <c r="G21" s="4">
        <f t="shared" si="0"/>
        <v>0</v>
      </c>
      <c r="H21" s="4" t="str">
        <f t="shared" si="1"/>
        <v>，2334589</v>
      </c>
      <c r="I21" s="4" t="str">
        <f>VLOOKUP(A21,HOP!A:T,20,0)</f>
        <v>直连</v>
      </c>
    </row>
    <row r="22" s="4" customFormat="1" spans="1:9">
      <c r="A22" s="4">
        <v>16957551422</v>
      </c>
      <c r="B22" s="5">
        <v>44540</v>
      </c>
      <c r="C22" s="5">
        <v>44543</v>
      </c>
      <c r="D22" s="4">
        <v>282</v>
      </c>
      <c r="E22" s="4" t="str">
        <f>VLOOKUP(A22,HOP!A:L,12,0)</f>
        <v>282.00</v>
      </c>
      <c r="F22" s="4" t="str">
        <f>VLOOKUP(A22,HOP!A:C,3,0)</f>
        <v>2334619</v>
      </c>
      <c r="G22" s="4">
        <f t="shared" si="0"/>
        <v>0</v>
      </c>
      <c r="H22" s="4" t="str">
        <f t="shared" si="1"/>
        <v>，2334619</v>
      </c>
      <c r="I22" s="4" t="str">
        <f>VLOOKUP(A22,HOP!A:T,20,0)</f>
        <v>直连</v>
      </c>
    </row>
    <row r="23" s="4" customFormat="1" spans="1:9">
      <c r="A23" s="4">
        <v>16963540475</v>
      </c>
      <c r="B23" s="5">
        <v>44541</v>
      </c>
      <c r="C23" s="5">
        <v>44543</v>
      </c>
      <c r="D23" s="4">
        <v>203</v>
      </c>
      <c r="E23" s="4" t="str">
        <f>VLOOKUP(A23,HOP!A:L,12,0)</f>
        <v>203.00</v>
      </c>
      <c r="F23" s="4" t="str">
        <f>VLOOKUP(A23,HOP!A:C,3,0)</f>
        <v>2335651</v>
      </c>
      <c r="G23" s="4">
        <f t="shared" si="0"/>
        <v>0</v>
      </c>
      <c r="H23" s="4" t="str">
        <f t="shared" si="1"/>
        <v>，2335651</v>
      </c>
      <c r="I23" s="4" t="str">
        <f>VLOOKUP(A23,HOP!A:T,20,0)</f>
        <v>直连</v>
      </c>
    </row>
    <row r="24" s="4" customFormat="1" spans="1:9">
      <c r="A24" s="4">
        <v>16966039885</v>
      </c>
      <c r="B24" s="5">
        <v>44542</v>
      </c>
      <c r="C24" s="5">
        <v>44543</v>
      </c>
      <c r="D24" s="4">
        <v>104</v>
      </c>
      <c r="E24" s="4" t="str">
        <f>VLOOKUP(A24,HOP!A:L,12,0)</f>
        <v>104.00</v>
      </c>
      <c r="F24" s="4" t="str">
        <f>VLOOKUP(A24,HOP!A:C,3,0)</f>
        <v>2336536</v>
      </c>
      <c r="G24" s="4">
        <f t="shared" si="0"/>
        <v>0</v>
      </c>
      <c r="H24" s="4" t="str">
        <f t="shared" si="1"/>
        <v>，2336536</v>
      </c>
      <c r="I24" s="4" t="str">
        <f>VLOOKUP(A24,HOP!A:T,20,0)</f>
        <v>直连</v>
      </c>
    </row>
    <row r="25" s="4" customFormat="1" spans="1:9">
      <c r="A25" s="4">
        <v>16968680518</v>
      </c>
      <c r="B25" s="5">
        <v>44542</v>
      </c>
      <c r="C25" s="5">
        <v>44543</v>
      </c>
      <c r="D25" s="4">
        <v>76</v>
      </c>
      <c r="E25" s="4" t="str">
        <f>VLOOKUP(A25,HOP!A:L,12,0)</f>
        <v>76.00</v>
      </c>
      <c r="F25" s="4" t="str">
        <f>VLOOKUP(A25,HOP!A:C,3,0)</f>
        <v>2336773</v>
      </c>
      <c r="G25" s="4">
        <f t="shared" si="0"/>
        <v>0</v>
      </c>
      <c r="H25" s="4" t="str">
        <f t="shared" si="1"/>
        <v>，2336773</v>
      </c>
      <c r="I25" s="4" t="str">
        <f>VLOOKUP(A25,HOP!A:T,20,0)</f>
        <v>直连</v>
      </c>
    </row>
    <row r="26" s="4" customFormat="1" spans="1:9">
      <c r="A26" s="4">
        <v>16968919399</v>
      </c>
      <c r="B26" s="5">
        <v>44542</v>
      </c>
      <c r="C26" s="5">
        <v>44543</v>
      </c>
      <c r="D26" s="4">
        <v>89</v>
      </c>
      <c r="E26" s="4" t="str">
        <f>VLOOKUP(A26,HOP!A:L,12,0)</f>
        <v>89.00</v>
      </c>
      <c r="F26" s="4" t="str">
        <f>VLOOKUP(A26,HOP!A:C,3,0)</f>
        <v>2336793</v>
      </c>
      <c r="G26" s="4">
        <f t="shared" si="0"/>
        <v>0</v>
      </c>
      <c r="H26" s="4" t="str">
        <f t="shared" si="1"/>
        <v>，2336793</v>
      </c>
      <c r="I26" s="4" t="str">
        <f>VLOOKUP(A26,HOP!A:T,20,0)</f>
        <v>直连</v>
      </c>
    </row>
    <row r="27" s="4" customFormat="1" spans="1:9">
      <c r="A27" s="4">
        <v>16969230434</v>
      </c>
      <c r="B27" s="5">
        <v>44542</v>
      </c>
      <c r="C27" s="5">
        <v>44543</v>
      </c>
      <c r="D27" s="4">
        <v>89</v>
      </c>
      <c r="E27" s="4" t="str">
        <f>VLOOKUP(A27,HOP!A:L,12,0)</f>
        <v>89.00</v>
      </c>
      <c r="F27" s="4" t="str">
        <f>VLOOKUP(A27,HOP!A:C,3,0)</f>
        <v>2336869</v>
      </c>
      <c r="G27" s="4">
        <f t="shared" si="0"/>
        <v>0</v>
      </c>
      <c r="H27" s="4" t="str">
        <f t="shared" si="1"/>
        <v>，2336869</v>
      </c>
      <c r="I27" s="4" t="str">
        <f>VLOOKUP(A27,HOP!A:T,20,0)</f>
        <v>直连</v>
      </c>
    </row>
    <row r="28" s="4" customFormat="1" spans="1:9">
      <c r="A28" s="4">
        <v>16969257459</v>
      </c>
      <c r="B28" s="5">
        <v>44542</v>
      </c>
      <c r="C28" s="5">
        <v>44543</v>
      </c>
      <c r="D28" s="4">
        <v>62</v>
      </c>
      <c r="E28" s="4" t="str">
        <f>VLOOKUP(A28,HOP!A:L,12,0)</f>
        <v>62.00</v>
      </c>
      <c r="F28" s="4" t="str">
        <f>VLOOKUP(A28,HOP!A:C,3,0)</f>
        <v>2336881</v>
      </c>
      <c r="G28" s="4">
        <f t="shared" si="0"/>
        <v>0</v>
      </c>
      <c r="H28" s="4" t="str">
        <f t="shared" si="1"/>
        <v>，2336881</v>
      </c>
      <c r="I28" s="4" t="str">
        <f>VLOOKUP(A28,HOP!A:T,20,0)</f>
        <v>直连</v>
      </c>
    </row>
    <row r="29" s="4" customFormat="1" spans="1:9">
      <c r="A29" s="4">
        <v>16969503395</v>
      </c>
      <c r="B29" s="5">
        <v>44542</v>
      </c>
      <c r="C29" s="5">
        <v>44543</v>
      </c>
      <c r="D29" s="4">
        <v>58</v>
      </c>
      <c r="E29" s="4" t="str">
        <f>VLOOKUP(A29,HOP!A:L,12,0)</f>
        <v>58.00</v>
      </c>
      <c r="F29" s="4" t="str">
        <f>VLOOKUP(A29,HOP!A:C,3,0)</f>
        <v>2337005</v>
      </c>
      <c r="G29" s="4">
        <f t="shared" si="0"/>
        <v>0</v>
      </c>
      <c r="H29" s="4" t="str">
        <f t="shared" si="1"/>
        <v>，2337005</v>
      </c>
      <c r="I29" s="4" t="str">
        <f>VLOOKUP(A29,HOP!A:T,20,0)</f>
        <v>直连</v>
      </c>
    </row>
    <row r="30" s="4" customFormat="1" spans="1:9">
      <c r="A30" s="4">
        <v>16971766351</v>
      </c>
      <c r="B30" s="5">
        <v>44542</v>
      </c>
      <c r="C30" s="5">
        <v>44543</v>
      </c>
      <c r="D30" s="4">
        <v>125</v>
      </c>
      <c r="E30" s="4" t="str">
        <f>VLOOKUP(A30,HOP!A:L,12,0)</f>
        <v>125.00</v>
      </c>
      <c r="F30" s="4" t="str">
        <f>VLOOKUP(A30,HOP!A:C,3,0)</f>
        <v>2337786</v>
      </c>
      <c r="G30" s="4">
        <f t="shared" si="0"/>
        <v>0</v>
      </c>
      <c r="H30" s="4" t="str">
        <f t="shared" si="1"/>
        <v>，2337786</v>
      </c>
      <c r="I30" s="4" t="str">
        <f>VLOOKUP(A30,HOP!A:T,20,0)</f>
        <v>直连</v>
      </c>
    </row>
    <row r="32" spans="4:4">
      <c r="D32" s="4">
        <f>SUM(D2:D31)</f>
        <v>5110</v>
      </c>
    </row>
    <row r="37" spans="1:1">
      <c r="A37" s="4" t="s">
        <v>122</v>
      </c>
    </row>
    <row r="38" spans="1:1">
      <c r="A38" s="4" t="s">
        <v>123</v>
      </c>
    </row>
    <row r="39" spans="1:1">
      <c r="A39" s="4" t="s">
        <v>124</v>
      </c>
    </row>
  </sheetData>
  <autoFilter ref="A1:XFD3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16971766351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142</v>
      </c>
      <c r="G2" s="1" t="s">
        <v>146</v>
      </c>
      <c r="H2" s="1" t="s">
        <v>147</v>
      </c>
      <c r="I2" s="1" t="s">
        <v>148</v>
      </c>
      <c r="J2" s="1" t="s">
        <v>29</v>
      </c>
      <c r="K2" s="1" t="s">
        <v>149</v>
      </c>
      <c r="L2" s="1" t="s">
        <v>149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</row>
    <row r="3" s="1" customFormat="1" spans="1:20">
      <c r="A3" s="3">
        <v>16969503395</v>
      </c>
      <c r="B3" s="1" t="s">
        <v>142</v>
      </c>
      <c r="C3" s="1" t="s">
        <v>157</v>
      </c>
      <c r="D3" s="1" t="s">
        <v>158</v>
      </c>
      <c r="E3" s="1" t="s">
        <v>159</v>
      </c>
      <c r="F3" s="1" t="s">
        <v>142</v>
      </c>
      <c r="G3" s="1" t="s">
        <v>146</v>
      </c>
      <c r="H3" s="1" t="s">
        <v>147</v>
      </c>
      <c r="I3" s="1" t="s">
        <v>160</v>
      </c>
      <c r="J3" s="1" t="s">
        <v>29</v>
      </c>
      <c r="K3" s="1" t="s">
        <v>161</v>
      </c>
      <c r="L3" s="1" t="s">
        <v>161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162</v>
      </c>
      <c r="R3" s="1" t="s">
        <v>154</v>
      </c>
      <c r="S3" s="1" t="s">
        <v>155</v>
      </c>
      <c r="T3" s="1" t="s">
        <v>156</v>
      </c>
    </row>
    <row r="4" s="1" customFormat="1" spans="1:20">
      <c r="A4" s="3">
        <v>16969257459</v>
      </c>
      <c r="B4" s="1" t="s">
        <v>142</v>
      </c>
      <c r="C4" s="1" t="s">
        <v>163</v>
      </c>
      <c r="D4" s="1" t="s">
        <v>164</v>
      </c>
      <c r="E4" s="1" t="s">
        <v>165</v>
      </c>
      <c r="F4" s="1" t="s">
        <v>142</v>
      </c>
      <c r="G4" s="1" t="s">
        <v>146</v>
      </c>
      <c r="H4" s="1" t="s">
        <v>147</v>
      </c>
      <c r="I4" s="1" t="s">
        <v>166</v>
      </c>
      <c r="J4" s="1" t="s">
        <v>29</v>
      </c>
      <c r="K4" s="1" t="s">
        <v>167</v>
      </c>
      <c r="L4" s="1" t="s">
        <v>167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168</v>
      </c>
      <c r="R4" s="1" t="s">
        <v>154</v>
      </c>
      <c r="S4" s="1" t="s">
        <v>155</v>
      </c>
      <c r="T4" s="1" t="s">
        <v>156</v>
      </c>
    </row>
    <row r="5" s="1" customFormat="1" spans="1:20">
      <c r="A5" s="3">
        <v>16969230434</v>
      </c>
      <c r="B5" s="1" t="s">
        <v>142</v>
      </c>
      <c r="C5" s="1" t="s">
        <v>169</v>
      </c>
      <c r="D5" s="1" t="s">
        <v>170</v>
      </c>
      <c r="E5" s="1" t="s">
        <v>171</v>
      </c>
      <c r="F5" s="1" t="s">
        <v>142</v>
      </c>
      <c r="G5" s="1" t="s">
        <v>146</v>
      </c>
      <c r="H5" s="1" t="s">
        <v>147</v>
      </c>
      <c r="I5" s="1" t="s">
        <v>172</v>
      </c>
      <c r="J5" s="1" t="s">
        <v>29</v>
      </c>
      <c r="K5" s="1" t="s">
        <v>173</v>
      </c>
      <c r="L5" s="1" t="s">
        <v>173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174</v>
      </c>
      <c r="R5" s="1" t="s">
        <v>154</v>
      </c>
      <c r="S5" s="1" t="s">
        <v>155</v>
      </c>
      <c r="T5" s="1" t="s">
        <v>156</v>
      </c>
    </row>
    <row r="6" s="1" customFormat="1" spans="1:20">
      <c r="A6" s="3">
        <v>16968919399</v>
      </c>
      <c r="B6" s="1" t="s">
        <v>142</v>
      </c>
      <c r="C6" s="1" t="s">
        <v>175</v>
      </c>
      <c r="D6" s="1" t="s">
        <v>176</v>
      </c>
      <c r="E6" s="1" t="s">
        <v>177</v>
      </c>
      <c r="F6" s="1" t="s">
        <v>142</v>
      </c>
      <c r="G6" s="1" t="s">
        <v>146</v>
      </c>
      <c r="H6" s="1" t="s">
        <v>147</v>
      </c>
      <c r="I6" s="1" t="s">
        <v>172</v>
      </c>
      <c r="J6" s="1" t="s">
        <v>29</v>
      </c>
      <c r="K6" s="1" t="s">
        <v>173</v>
      </c>
      <c r="L6" s="1" t="s">
        <v>173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178</v>
      </c>
      <c r="R6" s="1" t="s">
        <v>154</v>
      </c>
      <c r="S6" s="1" t="s">
        <v>155</v>
      </c>
      <c r="T6" s="1" t="s">
        <v>156</v>
      </c>
    </row>
    <row r="7" s="1" customFormat="1" spans="1:20">
      <c r="A7" s="3">
        <v>16968680518</v>
      </c>
      <c r="B7" s="1" t="s">
        <v>179</v>
      </c>
      <c r="C7" s="1" t="s">
        <v>180</v>
      </c>
      <c r="D7" s="1" t="s">
        <v>181</v>
      </c>
      <c r="E7" s="1" t="s">
        <v>182</v>
      </c>
      <c r="F7" s="1" t="s">
        <v>142</v>
      </c>
      <c r="G7" s="1" t="s">
        <v>146</v>
      </c>
      <c r="H7" s="1" t="s">
        <v>147</v>
      </c>
      <c r="I7" s="1" t="s">
        <v>183</v>
      </c>
      <c r="J7" s="1" t="s">
        <v>29</v>
      </c>
      <c r="K7" s="1" t="s">
        <v>184</v>
      </c>
      <c r="L7" s="1" t="s">
        <v>184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185</v>
      </c>
      <c r="R7" s="1" t="s">
        <v>154</v>
      </c>
      <c r="S7" s="1" t="s">
        <v>155</v>
      </c>
      <c r="T7" s="1" t="s">
        <v>156</v>
      </c>
    </row>
    <row r="8" s="1" customFormat="1" spans="1:20">
      <c r="A8" s="3">
        <v>16966039885</v>
      </c>
      <c r="B8" s="1" t="s">
        <v>179</v>
      </c>
      <c r="C8" s="1" t="s">
        <v>186</v>
      </c>
      <c r="D8" s="1" t="s">
        <v>187</v>
      </c>
      <c r="E8" s="1" t="s">
        <v>188</v>
      </c>
      <c r="F8" s="1" t="s">
        <v>142</v>
      </c>
      <c r="G8" s="1" t="s">
        <v>146</v>
      </c>
      <c r="H8" s="1" t="s">
        <v>147</v>
      </c>
      <c r="I8" s="1" t="s">
        <v>189</v>
      </c>
      <c r="J8" s="1" t="s">
        <v>29</v>
      </c>
      <c r="K8" s="1" t="s">
        <v>190</v>
      </c>
      <c r="L8" s="1" t="s">
        <v>190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191</v>
      </c>
      <c r="R8" s="1" t="s">
        <v>154</v>
      </c>
      <c r="S8" s="1" t="s">
        <v>155</v>
      </c>
      <c r="T8" s="1" t="s">
        <v>156</v>
      </c>
    </row>
    <row r="9" s="1" customFormat="1" spans="1:20">
      <c r="A9" s="3">
        <v>16963540475</v>
      </c>
      <c r="B9" s="1" t="s">
        <v>179</v>
      </c>
      <c r="C9" s="1" t="s">
        <v>192</v>
      </c>
      <c r="D9" s="1" t="s">
        <v>193</v>
      </c>
      <c r="E9" s="1" t="s">
        <v>194</v>
      </c>
      <c r="F9" s="1" t="s">
        <v>179</v>
      </c>
      <c r="G9" s="1" t="s">
        <v>146</v>
      </c>
      <c r="H9" s="1" t="s">
        <v>147</v>
      </c>
      <c r="I9" s="1" t="s">
        <v>195</v>
      </c>
      <c r="J9" s="1" t="s">
        <v>29</v>
      </c>
      <c r="K9" s="1" t="s">
        <v>196</v>
      </c>
      <c r="L9" s="1" t="s">
        <v>196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197</v>
      </c>
      <c r="R9" s="1" t="s">
        <v>154</v>
      </c>
      <c r="S9" s="1" t="s">
        <v>155</v>
      </c>
      <c r="T9" s="1" t="s">
        <v>156</v>
      </c>
    </row>
    <row r="10" s="1" customFormat="1" spans="1:20">
      <c r="A10" s="3">
        <v>16957551422</v>
      </c>
      <c r="B10" s="1" t="s">
        <v>198</v>
      </c>
      <c r="C10" s="1" t="s">
        <v>199</v>
      </c>
      <c r="D10" s="1" t="s">
        <v>200</v>
      </c>
      <c r="E10" s="1" t="s">
        <v>201</v>
      </c>
      <c r="F10" s="1" t="s">
        <v>198</v>
      </c>
      <c r="G10" s="1" t="s">
        <v>146</v>
      </c>
      <c r="H10" s="1" t="s">
        <v>147</v>
      </c>
      <c r="I10" s="1" t="s">
        <v>202</v>
      </c>
      <c r="J10" s="1" t="s">
        <v>29</v>
      </c>
      <c r="K10" s="1" t="s">
        <v>203</v>
      </c>
      <c r="L10" s="1" t="s">
        <v>203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204</v>
      </c>
      <c r="R10" s="1" t="s">
        <v>154</v>
      </c>
      <c r="S10" s="1" t="s">
        <v>155</v>
      </c>
      <c r="T10" s="1" t="s">
        <v>156</v>
      </c>
    </row>
    <row r="11" s="1" customFormat="1" spans="1:20">
      <c r="A11" s="3">
        <v>16956008770</v>
      </c>
      <c r="B11" s="1" t="s">
        <v>198</v>
      </c>
      <c r="C11" s="1" t="s">
        <v>205</v>
      </c>
      <c r="D11" s="1" t="s">
        <v>206</v>
      </c>
      <c r="E11" s="1" t="s">
        <v>207</v>
      </c>
      <c r="F11" s="1" t="s">
        <v>142</v>
      </c>
      <c r="G11" s="1" t="s">
        <v>146</v>
      </c>
      <c r="H11" s="1" t="s">
        <v>147</v>
      </c>
      <c r="I11" s="1" t="s">
        <v>208</v>
      </c>
      <c r="J11" s="1" t="s">
        <v>29</v>
      </c>
      <c r="K11" s="1" t="s">
        <v>209</v>
      </c>
      <c r="L11" s="1" t="s">
        <v>209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210</v>
      </c>
      <c r="R11" s="1" t="s">
        <v>154</v>
      </c>
      <c r="S11" s="1" t="s">
        <v>155</v>
      </c>
      <c r="T11" s="1" t="s">
        <v>156</v>
      </c>
    </row>
    <row r="12" s="1" customFormat="1" spans="1:20">
      <c r="A12" s="3">
        <v>16955750463</v>
      </c>
      <c r="B12" s="1" t="s">
        <v>198</v>
      </c>
      <c r="C12" s="1" t="s">
        <v>211</v>
      </c>
      <c r="D12" s="1" t="s">
        <v>212</v>
      </c>
      <c r="E12" s="1" t="s">
        <v>213</v>
      </c>
      <c r="F12" s="1" t="s">
        <v>179</v>
      </c>
      <c r="G12" s="1" t="s">
        <v>146</v>
      </c>
      <c r="H12" s="1" t="s">
        <v>147</v>
      </c>
      <c r="I12" s="1" t="s">
        <v>214</v>
      </c>
      <c r="J12" s="1" t="s">
        <v>29</v>
      </c>
      <c r="K12" s="1" t="s">
        <v>215</v>
      </c>
      <c r="L12" s="1" t="s">
        <v>215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216</v>
      </c>
      <c r="R12" s="1" t="s">
        <v>154</v>
      </c>
      <c r="S12" s="1" t="s">
        <v>155</v>
      </c>
      <c r="T12" s="1" t="s">
        <v>156</v>
      </c>
    </row>
    <row r="13" s="1" customFormat="1" spans="1:20">
      <c r="A13" s="3">
        <v>16949397978</v>
      </c>
      <c r="B13" s="1" t="s">
        <v>217</v>
      </c>
      <c r="C13" s="1" t="s">
        <v>218</v>
      </c>
      <c r="D13" s="1" t="s">
        <v>219</v>
      </c>
      <c r="E13" s="1" t="s">
        <v>220</v>
      </c>
      <c r="F13" s="1" t="s">
        <v>142</v>
      </c>
      <c r="G13" s="1" t="s">
        <v>146</v>
      </c>
      <c r="H13" s="1" t="s">
        <v>147</v>
      </c>
      <c r="I13" s="1" t="s">
        <v>221</v>
      </c>
      <c r="J13" s="1" t="s">
        <v>29</v>
      </c>
      <c r="K13" s="1" t="s">
        <v>222</v>
      </c>
      <c r="L13" s="1" t="s">
        <v>222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223</v>
      </c>
      <c r="R13" s="1" t="s">
        <v>154</v>
      </c>
      <c r="S13" s="1" t="s">
        <v>155</v>
      </c>
      <c r="T13" s="1" t="s">
        <v>156</v>
      </c>
    </row>
    <row r="14" s="1" customFormat="1" spans="1:20">
      <c r="A14" s="3">
        <v>16948637278</v>
      </c>
      <c r="B14" s="1" t="s">
        <v>217</v>
      </c>
      <c r="C14" s="1" t="s">
        <v>224</v>
      </c>
      <c r="D14" s="1" t="s">
        <v>225</v>
      </c>
      <c r="E14" s="1" t="s">
        <v>226</v>
      </c>
      <c r="F14" s="1" t="s">
        <v>142</v>
      </c>
      <c r="G14" s="1" t="s">
        <v>146</v>
      </c>
      <c r="H14" s="1" t="s">
        <v>147</v>
      </c>
      <c r="I14" s="1" t="s">
        <v>227</v>
      </c>
      <c r="J14" s="1" t="s">
        <v>29</v>
      </c>
      <c r="K14" s="1" t="s">
        <v>228</v>
      </c>
      <c r="L14" s="1" t="s">
        <v>228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229</v>
      </c>
      <c r="R14" s="1" t="s">
        <v>154</v>
      </c>
      <c r="S14" s="1" t="s">
        <v>155</v>
      </c>
      <c r="T14" s="1" t="s">
        <v>156</v>
      </c>
    </row>
    <row r="15" s="1" customFormat="1" spans="1:20">
      <c r="A15" s="3">
        <v>16946598743</v>
      </c>
      <c r="B15" s="1" t="s">
        <v>217</v>
      </c>
      <c r="C15" s="1" t="s">
        <v>230</v>
      </c>
      <c r="D15" s="1" t="s">
        <v>231</v>
      </c>
      <c r="E15" s="1" t="s">
        <v>232</v>
      </c>
      <c r="F15" s="1" t="s">
        <v>142</v>
      </c>
      <c r="G15" s="1" t="s">
        <v>146</v>
      </c>
      <c r="H15" s="1" t="s">
        <v>147</v>
      </c>
      <c r="I15" s="1" t="s">
        <v>233</v>
      </c>
      <c r="J15" s="1" t="s">
        <v>29</v>
      </c>
      <c r="K15" s="1" t="s">
        <v>234</v>
      </c>
      <c r="L15" s="1" t="s">
        <v>234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235</v>
      </c>
      <c r="R15" s="1" t="s">
        <v>154</v>
      </c>
      <c r="S15" s="1" t="s">
        <v>155</v>
      </c>
      <c r="T15" s="1" t="s">
        <v>156</v>
      </c>
    </row>
    <row r="16" s="1" customFormat="1" spans="1:20">
      <c r="A16" s="3">
        <v>16942782695</v>
      </c>
      <c r="B16" s="1" t="s">
        <v>236</v>
      </c>
      <c r="C16" s="1" t="s">
        <v>237</v>
      </c>
      <c r="D16" s="1" t="s">
        <v>238</v>
      </c>
      <c r="E16" s="1" t="s">
        <v>239</v>
      </c>
      <c r="F16" s="1" t="s">
        <v>198</v>
      </c>
      <c r="G16" s="1" t="s">
        <v>146</v>
      </c>
      <c r="H16" s="1" t="s">
        <v>147</v>
      </c>
      <c r="I16" s="1" t="s">
        <v>240</v>
      </c>
      <c r="J16" s="1" t="s">
        <v>29</v>
      </c>
      <c r="K16" s="1" t="s">
        <v>241</v>
      </c>
      <c r="L16" s="1" t="s">
        <v>241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242</v>
      </c>
      <c r="R16" s="1" t="s">
        <v>154</v>
      </c>
      <c r="S16" s="1" t="s">
        <v>155</v>
      </c>
      <c r="T16" s="1" t="s">
        <v>156</v>
      </c>
    </row>
    <row r="17" s="1" customFormat="1" spans="1:20">
      <c r="A17" s="3">
        <v>16928267531</v>
      </c>
      <c r="B17" s="1" t="s">
        <v>243</v>
      </c>
      <c r="C17" s="1" t="s">
        <v>244</v>
      </c>
      <c r="D17" s="1" t="s">
        <v>245</v>
      </c>
      <c r="E17" s="1" t="s">
        <v>246</v>
      </c>
      <c r="F17" s="1" t="s">
        <v>142</v>
      </c>
      <c r="G17" s="1" t="s">
        <v>146</v>
      </c>
      <c r="H17" s="1" t="s">
        <v>147</v>
      </c>
      <c r="I17" s="1" t="s">
        <v>247</v>
      </c>
      <c r="J17" s="1" t="s">
        <v>29</v>
      </c>
      <c r="K17" s="1" t="s">
        <v>248</v>
      </c>
      <c r="L17" s="1" t="s">
        <v>248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249</v>
      </c>
      <c r="R17" s="1" t="s">
        <v>154</v>
      </c>
      <c r="S17" s="1" t="s">
        <v>155</v>
      </c>
      <c r="T17" s="1" t="s">
        <v>156</v>
      </c>
    </row>
    <row r="18" s="1" customFormat="1" spans="1:20">
      <c r="A18" s="3">
        <v>16927586953</v>
      </c>
      <c r="B18" s="1" t="s">
        <v>243</v>
      </c>
      <c r="C18" s="1" t="s">
        <v>250</v>
      </c>
      <c r="D18" s="1" t="s">
        <v>251</v>
      </c>
      <c r="E18" s="1" t="s">
        <v>252</v>
      </c>
      <c r="F18" s="1" t="s">
        <v>142</v>
      </c>
      <c r="G18" s="1" t="s">
        <v>146</v>
      </c>
      <c r="H18" s="1" t="s">
        <v>147</v>
      </c>
      <c r="I18" s="1" t="s">
        <v>253</v>
      </c>
      <c r="J18" s="1" t="s">
        <v>29</v>
      </c>
      <c r="K18" s="1" t="s">
        <v>254</v>
      </c>
      <c r="L18" s="1" t="s">
        <v>254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255</v>
      </c>
      <c r="R18" s="1" t="s">
        <v>154</v>
      </c>
      <c r="S18" s="1" t="s">
        <v>155</v>
      </c>
      <c r="T18" s="1" t="s">
        <v>156</v>
      </c>
    </row>
    <row r="19" s="1" customFormat="1" spans="1:20">
      <c r="A19" s="3">
        <v>16927330568</v>
      </c>
      <c r="B19" s="1" t="s">
        <v>256</v>
      </c>
      <c r="C19" s="1" t="s">
        <v>257</v>
      </c>
      <c r="D19" s="1" t="s">
        <v>258</v>
      </c>
      <c r="E19" s="1" t="s">
        <v>259</v>
      </c>
      <c r="F19" s="1" t="s">
        <v>142</v>
      </c>
      <c r="G19" s="1" t="s">
        <v>146</v>
      </c>
      <c r="H19" s="1" t="s">
        <v>147</v>
      </c>
      <c r="I19" s="1" t="s">
        <v>260</v>
      </c>
      <c r="J19" s="1" t="s">
        <v>29</v>
      </c>
      <c r="K19" s="1" t="s">
        <v>261</v>
      </c>
      <c r="L19" s="1" t="s">
        <v>261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262</v>
      </c>
      <c r="R19" s="1" t="s">
        <v>154</v>
      </c>
      <c r="S19" s="1" t="s">
        <v>155</v>
      </c>
      <c r="T19" s="1" t="s">
        <v>156</v>
      </c>
    </row>
    <row r="20" s="1" customFormat="1" spans="1:20">
      <c r="A20" s="3">
        <v>16903430407</v>
      </c>
      <c r="B20" s="1" t="s">
        <v>263</v>
      </c>
      <c r="C20" s="1" t="s">
        <v>264</v>
      </c>
      <c r="D20" s="1" t="s">
        <v>265</v>
      </c>
      <c r="E20" s="1" t="s">
        <v>266</v>
      </c>
      <c r="F20" s="1" t="s">
        <v>142</v>
      </c>
      <c r="G20" s="1" t="s">
        <v>146</v>
      </c>
      <c r="H20" s="1" t="s">
        <v>147</v>
      </c>
      <c r="I20" s="1" t="s">
        <v>267</v>
      </c>
      <c r="J20" s="1" t="s">
        <v>29</v>
      </c>
      <c r="K20" s="1" t="s">
        <v>268</v>
      </c>
      <c r="L20" s="1" t="s">
        <v>268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269</v>
      </c>
      <c r="R20" s="1" t="s">
        <v>154</v>
      </c>
      <c r="S20" s="1" t="s">
        <v>155</v>
      </c>
      <c r="T20" s="1" t="s">
        <v>156</v>
      </c>
    </row>
    <row r="21" s="1" customFormat="1" spans="1:20">
      <c r="A21" s="3">
        <v>16903366475</v>
      </c>
      <c r="B21" s="1" t="s">
        <v>263</v>
      </c>
      <c r="C21" s="1" t="s">
        <v>270</v>
      </c>
      <c r="D21" s="1" t="s">
        <v>271</v>
      </c>
      <c r="E21" s="1" t="s">
        <v>272</v>
      </c>
      <c r="F21" s="1" t="s">
        <v>179</v>
      </c>
      <c r="G21" s="1" t="s">
        <v>146</v>
      </c>
      <c r="H21" s="1" t="s">
        <v>147</v>
      </c>
      <c r="I21" s="1" t="s">
        <v>273</v>
      </c>
      <c r="J21" s="1" t="s">
        <v>29</v>
      </c>
      <c r="K21" s="1" t="s">
        <v>274</v>
      </c>
      <c r="L21" s="1" t="s">
        <v>274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275</v>
      </c>
      <c r="R21" s="1" t="s">
        <v>154</v>
      </c>
      <c r="S21" s="1" t="s">
        <v>155</v>
      </c>
      <c r="T21" s="1" t="s">
        <v>156</v>
      </c>
    </row>
    <row r="22" s="1" customFormat="1" spans="1:20">
      <c r="A22" s="3">
        <v>16873185658</v>
      </c>
      <c r="B22" s="1" t="s">
        <v>276</v>
      </c>
      <c r="C22" s="1" t="s">
        <v>277</v>
      </c>
      <c r="D22" s="1" t="s">
        <v>278</v>
      </c>
      <c r="E22" s="1" t="s">
        <v>279</v>
      </c>
      <c r="F22" s="1" t="s">
        <v>142</v>
      </c>
      <c r="G22" s="1" t="s">
        <v>146</v>
      </c>
      <c r="H22" s="1" t="s">
        <v>147</v>
      </c>
      <c r="I22" s="1" t="s">
        <v>280</v>
      </c>
      <c r="J22" s="1" t="s">
        <v>29</v>
      </c>
      <c r="K22" s="1" t="s">
        <v>281</v>
      </c>
      <c r="L22" s="1" t="s">
        <v>281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282</v>
      </c>
      <c r="R22" s="1" t="s">
        <v>154</v>
      </c>
      <c r="S22" s="1" t="s">
        <v>155</v>
      </c>
      <c r="T22" s="1" t="s">
        <v>156</v>
      </c>
    </row>
    <row r="23" s="1" customFormat="1" spans="1:20">
      <c r="A23" s="3">
        <v>16841602121</v>
      </c>
      <c r="B23" s="1" t="s">
        <v>283</v>
      </c>
      <c r="C23" s="1" t="s">
        <v>284</v>
      </c>
      <c r="D23" s="1" t="s">
        <v>285</v>
      </c>
      <c r="E23" s="1" t="s">
        <v>286</v>
      </c>
      <c r="F23" s="1" t="s">
        <v>179</v>
      </c>
      <c r="G23" s="1" t="s">
        <v>146</v>
      </c>
      <c r="H23" s="1" t="s">
        <v>147</v>
      </c>
      <c r="I23" s="1" t="s">
        <v>287</v>
      </c>
      <c r="J23" s="1" t="s">
        <v>29</v>
      </c>
      <c r="K23" s="1" t="s">
        <v>288</v>
      </c>
      <c r="L23" s="1" t="s">
        <v>288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289</v>
      </c>
      <c r="R23" s="1" t="s">
        <v>154</v>
      </c>
      <c r="S23" s="1" t="s">
        <v>155</v>
      </c>
      <c r="T23" s="1" t="s">
        <v>156</v>
      </c>
    </row>
    <row r="24" s="1" customFormat="1" spans="1:20">
      <c r="A24" s="3">
        <v>16821810258</v>
      </c>
      <c r="B24" s="1" t="s">
        <v>290</v>
      </c>
      <c r="C24" s="1" t="s">
        <v>291</v>
      </c>
      <c r="D24" s="1" t="s">
        <v>292</v>
      </c>
      <c r="E24" s="1" t="s">
        <v>293</v>
      </c>
      <c r="F24" s="1" t="s">
        <v>198</v>
      </c>
      <c r="G24" s="1" t="s">
        <v>146</v>
      </c>
      <c r="H24" s="1" t="s">
        <v>147</v>
      </c>
      <c r="I24" s="1" t="s">
        <v>294</v>
      </c>
      <c r="J24" s="1" t="s">
        <v>29</v>
      </c>
      <c r="K24" s="1" t="s">
        <v>295</v>
      </c>
      <c r="L24" s="1" t="s">
        <v>295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296</v>
      </c>
      <c r="R24" s="1" t="s">
        <v>154</v>
      </c>
      <c r="S24" s="1" t="s">
        <v>155</v>
      </c>
      <c r="T24" s="1" t="s">
        <v>156</v>
      </c>
    </row>
    <row r="25" s="1" customFormat="1" spans="1:20">
      <c r="A25" s="3">
        <v>16792153823</v>
      </c>
      <c r="B25" s="1" t="s">
        <v>297</v>
      </c>
      <c r="C25" s="1" t="s">
        <v>298</v>
      </c>
      <c r="D25" s="1" t="s">
        <v>299</v>
      </c>
      <c r="E25" s="1" t="s">
        <v>300</v>
      </c>
      <c r="F25" s="1" t="s">
        <v>198</v>
      </c>
      <c r="G25" s="1" t="s">
        <v>146</v>
      </c>
      <c r="H25" s="1" t="s">
        <v>147</v>
      </c>
      <c r="I25" s="1" t="s">
        <v>301</v>
      </c>
      <c r="J25" s="1" t="s">
        <v>29</v>
      </c>
      <c r="K25" s="1" t="s">
        <v>302</v>
      </c>
      <c r="L25" s="1" t="s">
        <v>302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303</v>
      </c>
      <c r="R25" s="1" t="s">
        <v>154</v>
      </c>
      <c r="S25" s="1" t="s">
        <v>155</v>
      </c>
      <c r="T25" s="1" t="s">
        <v>156</v>
      </c>
    </row>
    <row r="26" s="1" customFormat="1" spans="1:20">
      <c r="A26" s="3">
        <v>16739804900</v>
      </c>
      <c r="B26" s="1" t="s">
        <v>304</v>
      </c>
      <c r="C26" s="1" t="s">
        <v>305</v>
      </c>
      <c r="D26" s="1" t="s">
        <v>306</v>
      </c>
      <c r="E26" s="1" t="s">
        <v>307</v>
      </c>
      <c r="F26" s="1" t="s">
        <v>179</v>
      </c>
      <c r="G26" s="1" t="s">
        <v>146</v>
      </c>
      <c r="H26" s="1" t="s">
        <v>147</v>
      </c>
      <c r="I26" s="1" t="s">
        <v>308</v>
      </c>
      <c r="J26" s="1" t="s">
        <v>29</v>
      </c>
      <c r="K26" s="1" t="s">
        <v>309</v>
      </c>
      <c r="L26" s="1" t="s">
        <v>309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310</v>
      </c>
      <c r="R26" s="1" t="s">
        <v>154</v>
      </c>
      <c r="S26" s="1" t="s">
        <v>155</v>
      </c>
      <c r="T26" s="1" t="s">
        <v>156</v>
      </c>
    </row>
    <row r="27" s="1" customFormat="1" spans="1:20">
      <c r="A27" s="3">
        <v>16670803485</v>
      </c>
      <c r="B27" s="1" t="s">
        <v>311</v>
      </c>
      <c r="C27" s="1" t="s">
        <v>312</v>
      </c>
      <c r="D27" s="1" t="s">
        <v>313</v>
      </c>
      <c r="E27" s="1" t="s">
        <v>314</v>
      </c>
      <c r="F27" s="1" t="s">
        <v>142</v>
      </c>
      <c r="G27" s="1" t="s">
        <v>146</v>
      </c>
      <c r="H27" s="1" t="s">
        <v>147</v>
      </c>
      <c r="I27" s="1" t="s">
        <v>315</v>
      </c>
      <c r="J27" s="1" t="s">
        <v>29</v>
      </c>
      <c r="K27" s="1" t="s">
        <v>316</v>
      </c>
      <c r="L27" s="1" t="s">
        <v>316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317</v>
      </c>
      <c r="R27" s="1" t="s">
        <v>154</v>
      </c>
      <c r="S27" s="1" t="s">
        <v>155</v>
      </c>
      <c r="T27" s="1" t="s">
        <v>156</v>
      </c>
    </row>
    <row r="28" s="1" customFormat="1" spans="1:20">
      <c r="A28" s="3">
        <v>16670029703</v>
      </c>
      <c r="B28" s="1" t="s">
        <v>318</v>
      </c>
      <c r="C28" s="1" t="s">
        <v>319</v>
      </c>
      <c r="D28" s="1" t="s">
        <v>320</v>
      </c>
      <c r="E28" s="1" t="s">
        <v>321</v>
      </c>
      <c r="F28" s="1" t="s">
        <v>142</v>
      </c>
      <c r="G28" s="1" t="s">
        <v>146</v>
      </c>
      <c r="H28" s="1" t="s">
        <v>147</v>
      </c>
      <c r="I28" s="1" t="s">
        <v>322</v>
      </c>
      <c r="J28" s="1" t="s">
        <v>29</v>
      </c>
      <c r="K28" s="1" t="s">
        <v>323</v>
      </c>
      <c r="L28" s="1" t="s">
        <v>323</v>
      </c>
      <c r="M28" s="1" t="s">
        <v>150</v>
      </c>
      <c r="N28" s="1" t="s">
        <v>150</v>
      </c>
      <c r="O28" s="1" t="s">
        <v>151</v>
      </c>
      <c r="P28" s="1" t="s">
        <v>152</v>
      </c>
      <c r="Q28" s="1" t="s">
        <v>324</v>
      </c>
      <c r="R28" s="1" t="s">
        <v>154</v>
      </c>
      <c r="S28" s="1" t="s">
        <v>155</v>
      </c>
      <c r="T28" s="1" t="s">
        <v>156</v>
      </c>
    </row>
    <row r="29" s="1" customFormat="1" spans="1:20">
      <c r="A29" s="3">
        <v>16489920977</v>
      </c>
      <c r="B29" s="1" t="s">
        <v>325</v>
      </c>
      <c r="C29" s="1" t="s">
        <v>326</v>
      </c>
      <c r="D29" s="1" t="s">
        <v>327</v>
      </c>
      <c r="E29" s="1" t="s">
        <v>328</v>
      </c>
      <c r="F29" s="1" t="s">
        <v>142</v>
      </c>
      <c r="G29" s="1" t="s">
        <v>146</v>
      </c>
      <c r="H29" s="1" t="s">
        <v>147</v>
      </c>
      <c r="I29" s="1" t="s">
        <v>329</v>
      </c>
      <c r="J29" s="1" t="s">
        <v>29</v>
      </c>
      <c r="K29" s="1" t="s">
        <v>330</v>
      </c>
      <c r="L29" s="1" t="s">
        <v>330</v>
      </c>
      <c r="M29" s="1" t="s">
        <v>150</v>
      </c>
      <c r="N29" s="1" t="s">
        <v>150</v>
      </c>
      <c r="O29" s="1" t="s">
        <v>151</v>
      </c>
      <c r="P29" s="1" t="s">
        <v>152</v>
      </c>
      <c r="Q29" s="1" t="s">
        <v>331</v>
      </c>
      <c r="R29" s="1" t="s">
        <v>154</v>
      </c>
      <c r="S29" s="1" t="s">
        <v>155</v>
      </c>
      <c r="T29" s="1" t="s">
        <v>156</v>
      </c>
    </row>
    <row r="30" s="1" customFormat="1" spans="1:20">
      <c r="A30" s="3">
        <v>16041317333</v>
      </c>
      <c r="B30" s="1" t="s">
        <v>332</v>
      </c>
      <c r="C30" s="1" t="s">
        <v>333</v>
      </c>
      <c r="D30" s="1" t="s">
        <v>334</v>
      </c>
      <c r="E30" s="1" t="s">
        <v>335</v>
      </c>
      <c r="F30" s="1" t="s">
        <v>142</v>
      </c>
      <c r="G30" s="1" t="s">
        <v>146</v>
      </c>
      <c r="H30" s="1" t="s">
        <v>147</v>
      </c>
      <c r="I30" s="1" t="s">
        <v>336</v>
      </c>
      <c r="J30" s="1" t="s">
        <v>29</v>
      </c>
      <c r="K30" s="1" t="s">
        <v>337</v>
      </c>
      <c r="L30" s="1" t="s">
        <v>337</v>
      </c>
      <c r="M30" s="1" t="s">
        <v>150</v>
      </c>
      <c r="N30" s="1" t="s">
        <v>150</v>
      </c>
      <c r="O30" s="1" t="s">
        <v>151</v>
      </c>
      <c r="P30" s="1" t="s">
        <v>152</v>
      </c>
      <c r="Q30" s="1" t="s">
        <v>338</v>
      </c>
      <c r="R30" s="1" t="s">
        <v>154</v>
      </c>
      <c r="S30" s="1" t="s">
        <v>155</v>
      </c>
      <c r="T30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2021-12-16T02:04:59Z</dcterms:created>
  <dcterms:modified xsi:type="dcterms:W3CDTF">2021-12-16T02:31:32Z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EE350DA1BF1C4F9E991E91126AFD1703</vt:lpwstr>
  </property>
  <property fmtid="{D5CDD505-2E9C-101B-9397-08002B2CF9AE}" pid="3" name="KSOProductBuildVer">
    <vt:lpwstr>2052-11.1.0.11115</vt:lpwstr>
  </property>
</Properties>
</file>