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<sst xmlns="http://schemas.openxmlformats.org/spreadsheetml/2006/main" count="493" uniqueCount="172">
  <si>
    <t>去哪儿网酒店预付对账单</t>
  </si>
  <si>
    <t>供应商名称：</t>
  </si>
  <si>
    <t>遇见时光</t>
  </si>
  <si>
    <t>结算周期：</t>
  </si>
  <si>
    <t>2021-12-14至2021-12-15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</si>
  <si>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</si>
  <si>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</si>
  <si>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</si>
  <si>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</si>
  <si>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</si>
  <si>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</si>
  <si>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</si>
  <si>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</si>
  <si>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</si>
  <si>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</si>
  <si>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</si>
  <si>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</si>
  <si>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</si>
  <si>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</si>
  <si>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</si>
  <si>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¥1,406.00</t>
  </si>
  <si>
    <t>¥187.00</t>
  </si>
  <si>
    <t>¥1,219.00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</si>
  <si>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</si>
  <si>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</si>
  <si>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</si>
  <si>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</si>
  <si>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</si>
  <si>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</si>
  <si>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</si>
  <si>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</si>
  <si>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</si>
  <si>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</si>
  <si>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</si>
  <si>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</si>
  <si>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</si>
  <si>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</si>
  <si>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</si>
  <si>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</si>
  <si>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</si>
  <si>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</si>
  <si>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</si>
  <si>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</si>
  <si>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</si>
  <si>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</si>
  <si>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</si>
  <si>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</si>
  <si>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</si>
  <si>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</si>
  <si>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</si>
  <si>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</si>
  <si>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</si>
  <si>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</si>
  <si>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</si>
  <si>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</si>
  <si>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</si>
  <si>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</si>
  <si>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</si>
  <si>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</si>
  <si>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</si>
  <si>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</si>
  <si>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</si>
  <si>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</si>
  <si>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</si>
  <si>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</si>
  <si>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</si>
  <si>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</si>
  <si>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</si>
  <si>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</si>
  <si>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102844534010</t>
  </si>
  <si>
    <t>酒店预付</t>
  </si>
  <si>
    <t>否</t>
  </si>
  <si>
    <t>普通</t>
  </si>
  <si>
    <t>268926257</t>
  </si>
  <si>
    <t>三亚海棠湾万丽度假酒店</t>
  </si>
  <si>
    <t>1616855</t>
  </si>
  <si>
    <t>黄婷婷</t>
  </si>
  <si>
    <t>2021-12-12</t>
  </si>
  <si>
    <t>2021-12-14</t>
  </si>
  <si>
    <t>2021-12-15</t>
  </si>
  <si>
    <t>¥707.00</t>
  </si>
  <si>
    <t>¥93.00</t>
  </si>
  <si>
    <t>¥614.00</t>
  </si>
  <si>
    <t>豪华海景大床房</t>
  </si>
  <si>
    <t>WEBSITE</t>
  </si>
  <si>
    <t>102846250384</t>
  </si>
  <si>
    <t>293925649</t>
  </si>
  <si>
    <t>格林豪泰(靖江新建路德诚广场店)</t>
  </si>
  <si>
    <t>何中孝</t>
  </si>
  <si>
    <t>¥149.00</t>
  </si>
  <si>
    <t>¥20.00</t>
  </si>
  <si>
    <t>¥129.00</t>
  </si>
  <si>
    <t>高级双床房</t>
  </si>
  <si>
    <t>102846273604</t>
  </si>
  <si>
    <t>294442618</t>
  </si>
  <si>
    <t>格林豪泰酒店(菏泽定陶区汽车小镇店)</t>
  </si>
  <si>
    <t>潘鹏</t>
  </si>
  <si>
    <t>¥148.00</t>
  </si>
  <si>
    <t>¥128.00</t>
  </si>
  <si>
    <t>大床房</t>
  </si>
  <si>
    <t>102846815542</t>
  </si>
  <si>
    <t>343004885</t>
  </si>
  <si>
    <t>尚客优连锁酒店(滁州明光明东高速路口香樟苑店)</t>
  </si>
  <si>
    <t>梁婧</t>
  </si>
  <si>
    <t>¥130.00</t>
  </si>
  <si>
    <t>¥17.00</t>
  </si>
  <si>
    <t>¥113.00</t>
  </si>
  <si>
    <t>标准大床房</t>
  </si>
  <si>
    <t>102846712785</t>
  </si>
  <si>
    <t>286758574</t>
  </si>
  <si>
    <t>贝壳酒店(抚州东乡高铁站龙山南路店)</t>
  </si>
  <si>
    <t>曹志辉</t>
  </si>
  <si>
    <t>¥124.00</t>
  </si>
  <si>
    <t>¥107.00</t>
  </si>
  <si>
    <t>标准双床房</t>
  </si>
  <si>
    <t>102846877833</t>
  </si>
  <si>
    <t>张树国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</si>
  <si>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</si>
  <si>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</si>
  <si>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</si>
  <si>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</si>
  <si>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</si>
  <si>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</si>
  <si>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</si>
  <si>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</si>
  <si>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</si>
  <si>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</si>
  <si>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</si>
  <si>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A211216141724481</t>
  </si>
  <si>
    <r>
      <t>总计：</t>
    </r>
    <r>
      <rPr>
        <sz val="10"/>
        <rFont val="Arial"/>
        <charset val="134"/>
      </rPr>
      <t>1219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</si>
  <si>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</si>
  <si>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</si>
  <si>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</si>
  <si>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</si>
  <si>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</si>
  <si>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</si>
  <si>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</si>
  <si>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</si>
  <si>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</si>
  <si>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</si>
  <si>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</si>
  <si>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</si>
  <si>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</si>
  <si>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</si>
  <si>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</si>
  <si>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</si>
  <si>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2340491</t>
  </si>
  <si>
    <t>--</t>
  </si>
  <si>
    <t>128.00</t>
  </si>
  <si>
    <t>RMB</t>
  </si>
  <si>
    <t>0</t>
  </si>
  <si>
    <t>0.00</t>
  </si>
  <si>
    <t>龙卷风国内直连</t>
  </si>
  <si>
    <t>2021-12-14 22:11:46</t>
  </si>
  <si>
    <t>汇智国际旅游发展有限公司</t>
  </si>
  <si>
    <t>直连</t>
  </si>
  <si>
    <t>2340303</t>
  </si>
  <si>
    <t>尚客优连锁酒店（滁州明光明东高速路口香樟苑店）</t>
  </si>
  <si>
    <t>113.00</t>
  </si>
  <si>
    <t>2021-12-14 19:56:17</t>
  </si>
  <si>
    <t>2340235</t>
  </si>
  <si>
    <t>107.00</t>
  </si>
  <si>
    <t>2021-12-14 19:17:00</t>
  </si>
  <si>
    <t>2340234</t>
  </si>
  <si>
    <t>2021-12-14 19:16:22</t>
  </si>
  <si>
    <t>2340072</t>
  </si>
  <si>
    <t>格林豪泰快捷酒店（泰州靖江新建路德诚广场店）</t>
  </si>
  <si>
    <t>129.00</t>
  </si>
  <si>
    <t>2021-12-14 18:03:21</t>
  </si>
  <si>
    <t>2337327</t>
  </si>
  <si>
    <t>614.00</t>
  </si>
  <si>
    <t>2021-12-12 14:24:17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</si>
</sst>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9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4" fillId="12" borderId="12" applyNumberFormat="0" applyAlignment="0" applyProtection="0">
      <alignment vertical="center"/>
    </xf>
    <xf numFmtId="0" fontId="33" fillId="22" borderId="16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112</v>
      </c>
      <c r="S6" s="12" t="s">
        <v>19</v>
      </c>
      <c r="T6" s="7"/>
      <c r="U6" s="11" t="s">
        <v>19</v>
      </c>
      <c r="V6" s="11" t="s">
        <v>112</v>
      </c>
      <c r="W6" s="12" t="s">
        <v>105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115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94</v>
      </c>
      <c r="H7" s="7" t="s">
        <v>95</v>
      </c>
      <c r="I7" s="7" t="s">
        <v>75</v>
      </c>
      <c r="J7" s="7" t="s">
        <v>2</v>
      </c>
      <c r="K7" s="7" t="s">
        <v>116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97</v>
      </c>
      <c r="S7" s="12" t="s">
        <v>19</v>
      </c>
      <c r="T7" s="7"/>
      <c r="U7" s="11" t="s">
        <v>19</v>
      </c>
      <c r="V7" s="11" t="s">
        <v>97</v>
      </c>
      <c r="W7" s="12" t="s">
        <v>90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98</v>
      </c>
      <c r="AD7" t="s">
        <v>6</v>
      </c>
      <c r="AE7" t="s">
        <v>99</v>
      </c>
      <c r="AF7" t="s">
        <v>84</v>
      </c>
      <c r="AG7" t="s">
        <v>71</v>
      </c>
      <c r="AH7" t="s">
        <v>19</v>
      </c>
    </row>
    <row r="8" customHeight="1" spans="1:32">
      <c r="A8" s="10" t="s">
        <v>117</v>
      </c>
      <c r="B8" s="10"/>
      <c r="C8" s="10" t="s">
        <v>118</v>
      </c>
      <c r="D8" s="10"/>
      <c r="E8" s="10"/>
      <c r="F8" s="10"/>
      <c r="G8" s="10" t="s">
        <v>118</v>
      </c>
      <c r="H8" s="10" t="s">
        <v>118</v>
      </c>
      <c r="I8" s="10" t="s">
        <v>118</v>
      </c>
      <c r="J8" s="10" t="s">
        <v>118</v>
      </c>
      <c r="K8" s="10" t="s">
        <v>118</v>
      </c>
      <c r="L8" s="10" t="s">
        <v>118</v>
      </c>
      <c r="M8" s="10" t="s">
        <v>118</v>
      </c>
      <c r="N8" s="10" t="s">
        <v>118</v>
      </c>
      <c r="O8" s="10" t="s">
        <v>118</v>
      </c>
      <c r="P8" s="10" t="s">
        <v>118</v>
      </c>
      <c r="Q8" s="10"/>
      <c r="R8" s="13" t="s">
        <v>20</v>
      </c>
      <c r="S8" s="13" t="s">
        <v>19</v>
      </c>
      <c r="T8" s="10" t="s">
        <v>118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118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119</v>
      </c>
      <c r="B1" s="4" t="s">
        <v>120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121</v>
      </c>
      <c r="H1" s="4" t="s">
        <v>122</v>
      </c>
      <c r="I1" s="4" t="s">
        <v>13</v>
      </c>
      <c r="J1" s="4" t="s">
        <v>17</v>
      </c>
      <c r="K1" s="4" t="s">
        <v>18</v>
      </c>
      <c r="L1" s="9" t="s">
        <v>123</v>
      </c>
      <c r="M1" s="4" t="s">
        <v>124</v>
      </c>
      <c r="N1" s="4" t="s">
        <v>125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127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614</v>
      </c>
      <c r="E2" t="str">
        <f>VLOOKUP(A2,HOP!A:L,12,0)</f>
        <v>614.00</v>
      </c>
      <c r="F2" t="str">
        <f>VLOOKUP(A2,HOP!A:C,3,0)</f>
        <v>2337327</v>
      </c>
      <c r="G2">
        <f>D2-E2</f>
        <v>0</v>
      </c>
      <c r="H2" t="str">
        <f>$H$1&amp;F2</f>
        <v>，2337327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129</v>
      </c>
      <c r="E3" t="str">
        <f>VLOOKUP(A3,HOP!A:L,12,0)</f>
        <v>129.00</v>
      </c>
      <c r="F3" t="str">
        <f>VLOOKUP(A3,HOP!A:C,3,0)</f>
        <v>2340072</v>
      </c>
      <c r="G3">
        <f>D3-E3</f>
        <v>0</v>
      </c>
      <c r="H3" t="str">
        <f>$H$1&amp;F3</f>
        <v>，2340072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128</v>
      </c>
      <c r="E4" t="str">
        <f>VLOOKUP(A4,HOP!A:L,12,0)</f>
        <v>128.00</v>
      </c>
      <c r="F4" t="str">
        <f>VLOOKUP(A4,HOP!A:C,3,0)</f>
        <v>2340234</v>
      </c>
      <c r="G4">
        <f>D4-E4</f>
        <v>0</v>
      </c>
      <c r="H4" t="str">
        <f>$H$1&amp;F4</f>
        <v>，2340234</v>
      </c>
      <c r="I4" t="str">
        <f>VLOOKUP(A4,HOP!A:T,20,0)</f>
        <v>直连</v>
      </c>
    </row>
    <row r="5" ht="14.25" customHeight="1" spans="1:9">
      <c r="A5" s="6" t="s">
        <v>100</v>
      </c>
      <c r="B5" s="7" t="s">
        <v>78</v>
      </c>
      <c r="C5" s="7" t="s">
        <v>79</v>
      </c>
      <c r="D5" s="3">
        <v>113</v>
      </c>
      <c r="E5" t="str">
        <f>VLOOKUP(A5,HOP!A:L,12,0)</f>
        <v>113.00</v>
      </c>
      <c r="F5" t="str">
        <f>VLOOKUP(A5,HOP!A:C,3,0)</f>
        <v>2340303</v>
      </c>
      <c r="G5">
        <f>D5-E5</f>
        <v>0</v>
      </c>
      <c r="H5" t="str">
        <f>$H$1&amp;F5</f>
        <v>，2340303</v>
      </c>
      <c r="I5" t="str">
        <f>VLOOKUP(A5,HOP!A:T,20,0)</f>
        <v>直连</v>
      </c>
    </row>
    <row r="6" ht="14.25" customHeight="1" spans="1:9">
      <c r="A6" s="6" t="s">
        <v>108</v>
      </c>
      <c r="B6" s="7" t="s">
        <v>78</v>
      </c>
      <c r="C6" s="7" t="s">
        <v>79</v>
      </c>
      <c r="D6" s="3">
        <v>107</v>
      </c>
      <c r="E6" t="str">
        <f>VLOOKUP(A6,HOP!A:L,12,0)</f>
        <v>107.00</v>
      </c>
      <c r="F6" t="str">
        <f>VLOOKUP(A6,HOP!A:C,3,0)</f>
        <v>2340235</v>
      </c>
      <c r="G6">
        <f>D6-E6</f>
        <v>0</v>
      </c>
      <c r="H6" t="str">
        <f>$H$1&amp;F6</f>
        <v>，2340235</v>
      </c>
      <c r="I6" t="str">
        <f>VLOOKUP(A6,HOP!A:T,20,0)</f>
        <v>直连</v>
      </c>
    </row>
    <row r="7" ht="14.25" customHeight="1" spans="1:9">
      <c r="A7" s="6" t="s">
        <v>115</v>
      </c>
      <c r="B7" s="7" t="s">
        <v>78</v>
      </c>
      <c r="C7" s="7" t="s">
        <v>79</v>
      </c>
      <c r="D7" s="3">
        <v>128</v>
      </c>
      <c r="E7" t="str">
        <f>VLOOKUP(A7,HOP!A:L,12,0)</f>
        <v>128.00</v>
      </c>
      <c r="F7" t="str">
        <f>VLOOKUP(A7,HOP!A:C,3,0)</f>
        <v>2340491</v>
      </c>
      <c r="G7">
        <f>D7-E7</f>
        <v>0</v>
      </c>
      <c r="H7" t="str">
        <f>$H$1&amp;F7</f>
        <v>，2340491</v>
      </c>
      <c r="I7" t="str">
        <f>VLOOKUP(A7,HOP!A:T,20,0)</f>
        <v>直连</v>
      </c>
    </row>
    <row r="9" spans="4:4">
      <c r="D9" s="3">
        <f>SUM(D2:D8)</f>
        <v>1219</v>
      </c>
    </row>
    <row r="10" ht="14.25" spans="4:4">
      <c r="D10" s="8" t="s">
        <v>22</v>
      </c>
    </row>
    <row r="13" spans="1:1">
      <c r="A13" t="s">
        <v>128</v>
      </c>
    </row>
    <row r="14" spans="1:1">
      <c r="A14" s="5" t="s">
        <v>129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130</v>
      </c>
      <c r="B1" s="2" t="s">
        <v>131</v>
      </c>
      <c r="C1" s="2" t="s">
        <v>132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</row>
    <row r="2" s="1" customFormat="1" spans="1:20">
      <c r="A2" s="1" t="s">
        <v>115</v>
      </c>
      <c r="B2" s="1" t="s">
        <v>78</v>
      </c>
      <c r="C2" s="1" t="s">
        <v>146</v>
      </c>
      <c r="D2" s="1" t="s">
        <v>95</v>
      </c>
      <c r="E2" s="1" t="s">
        <v>116</v>
      </c>
      <c r="F2" s="1" t="s">
        <v>78</v>
      </c>
      <c r="G2" s="1" t="s">
        <v>79</v>
      </c>
      <c r="H2" s="1" t="s">
        <v>147</v>
      </c>
      <c r="I2" s="1" t="s">
        <v>148</v>
      </c>
      <c r="J2" s="1" t="s">
        <v>149</v>
      </c>
      <c r="K2" s="1" t="s">
        <v>148</v>
      </c>
      <c r="L2" s="1" t="s">
        <v>148</v>
      </c>
      <c r="M2" s="1" t="s">
        <v>150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71</v>
      </c>
      <c r="S2" s="1" t="s">
        <v>154</v>
      </c>
      <c r="T2" s="1" t="s">
        <v>155</v>
      </c>
    </row>
    <row r="3" s="1" customFormat="1" spans="1:20">
      <c r="A3" s="1" t="s">
        <v>100</v>
      </c>
      <c r="B3" s="1" t="s">
        <v>78</v>
      </c>
      <c r="C3" s="1" t="s">
        <v>156</v>
      </c>
      <c r="D3" s="1" t="s">
        <v>157</v>
      </c>
      <c r="E3" s="1" t="s">
        <v>103</v>
      </c>
      <c r="F3" s="1" t="s">
        <v>78</v>
      </c>
      <c r="G3" s="1" t="s">
        <v>79</v>
      </c>
      <c r="H3" s="1" t="s">
        <v>147</v>
      </c>
      <c r="I3" s="1" t="s">
        <v>158</v>
      </c>
      <c r="J3" s="1" t="s">
        <v>149</v>
      </c>
      <c r="K3" s="1" t="s">
        <v>158</v>
      </c>
      <c r="L3" s="1" t="s">
        <v>158</v>
      </c>
      <c r="M3" s="1" t="s">
        <v>150</v>
      </c>
      <c r="N3" s="1" t="s">
        <v>150</v>
      </c>
      <c r="O3" s="1" t="s">
        <v>151</v>
      </c>
      <c r="P3" s="1" t="s">
        <v>152</v>
      </c>
      <c r="Q3" s="1" t="s">
        <v>159</v>
      </c>
      <c r="R3" s="1" t="s">
        <v>71</v>
      </c>
      <c r="S3" s="1" t="s">
        <v>154</v>
      </c>
      <c r="T3" s="1" t="s">
        <v>155</v>
      </c>
    </row>
    <row r="4" s="1" customFormat="1" spans="1:20">
      <c r="A4" s="1" t="s">
        <v>108</v>
      </c>
      <c r="B4" s="1" t="s">
        <v>78</v>
      </c>
      <c r="C4" s="1" t="s">
        <v>160</v>
      </c>
      <c r="D4" s="1" t="s">
        <v>110</v>
      </c>
      <c r="E4" s="1" t="s">
        <v>111</v>
      </c>
      <c r="F4" s="1" t="s">
        <v>78</v>
      </c>
      <c r="G4" s="1" t="s">
        <v>79</v>
      </c>
      <c r="H4" s="1" t="s">
        <v>147</v>
      </c>
      <c r="I4" s="1" t="s">
        <v>161</v>
      </c>
      <c r="J4" s="1" t="s">
        <v>149</v>
      </c>
      <c r="K4" s="1" t="s">
        <v>161</v>
      </c>
      <c r="L4" s="1" t="s">
        <v>161</v>
      </c>
      <c r="M4" s="1" t="s">
        <v>150</v>
      </c>
      <c r="N4" s="1" t="s">
        <v>150</v>
      </c>
      <c r="O4" s="1" t="s">
        <v>151</v>
      </c>
      <c r="P4" s="1" t="s">
        <v>152</v>
      </c>
      <c r="Q4" s="1" t="s">
        <v>162</v>
      </c>
      <c r="R4" s="1" t="s">
        <v>71</v>
      </c>
      <c r="S4" s="1" t="s">
        <v>154</v>
      </c>
      <c r="T4" s="1" t="s">
        <v>155</v>
      </c>
    </row>
    <row r="5" s="1" customFormat="1" spans="1:20">
      <c r="A5" s="1" t="s">
        <v>93</v>
      </c>
      <c r="B5" s="1" t="s">
        <v>78</v>
      </c>
      <c r="C5" s="1" t="s">
        <v>163</v>
      </c>
      <c r="D5" s="1" t="s">
        <v>95</v>
      </c>
      <c r="E5" s="1" t="s">
        <v>96</v>
      </c>
      <c r="F5" s="1" t="s">
        <v>78</v>
      </c>
      <c r="G5" s="1" t="s">
        <v>79</v>
      </c>
      <c r="H5" s="1" t="s">
        <v>147</v>
      </c>
      <c r="I5" s="1" t="s">
        <v>148</v>
      </c>
      <c r="J5" s="1" t="s">
        <v>149</v>
      </c>
      <c r="K5" s="1" t="s">
        <v>148</v>
      </c>
      <c r="L5" s="1" t="s">
        <v>148</v>
      </c>
      <c r="M5" s="1" t="s">
        <v>150</v>
      </c>
      <c r="N5" s="1" t="s">
        <v>150</v>
      </c>
      <c r="O5" s="1" t="s">
        <v>151</v>
      </c>
      <c r="P5" s="1" t="s">
        <v>152</v>
      </c>
      <c r="Q5" s="1" t="s">
        <v>164</v>
      </c>
      <c r="R5" s="1" t="s">
        <v>71</v>
      </c>
      <c r="S5" s="1" t="s">
        <v>154</v>
      </c>
      <c r="T5" s="1" t="s">
        <v>155</v>
      </c>
    </row>
    <row r="6" s="1" customFormat="1" spans="1:20">
      <c r="A6" s="1" t="s">
        <v>85</v>
      </c>
      <c r="B6" s="1" t="s">
        <v>78</v>
      </c>
      <c r="C6" s="1" t="s">
        <v>165</v>
      </c>
      <c r="D6" s="1" t="s">
        <v>166</v>
      </c>
      <c r="E6" s="1" t="s">
        <v>88</v>
      </c>
      <c r="F6" s="1" t="s">
        <v>78</v>
      </c>
      <c r="G6" s="1" t="s">
        <v>79</v>
      </c>
      <c r="H6" s="1" t="s">
        <v>147</v>
      </c>
      <c r="I6" s="1" t="s">
        <v>167</v>
      </c>
      <c r="J6" s="1" t="s">
        <v>149</v>
      </c>
      <c r="K6" s="1" t="s">
        <v>167</v>
      </c>
      <c r="L6" s="1" t="s">
        <v>167</v>
      </c>
      <c r="M6" s="1" t="s">
        <v>150</v>
      </c>
      <c r="N6" s="1" t="s">
        <v>150</v>
      </c>
      <c r="O6" s="1" t="s">
        <v>151</v>
      </c>
      <c r="P6" s="1" t="s">
        <v>152</v>
      </c>
      <c r="Q6" s="1" t="s">
        <v>168</v>
      </c>
      <c r="R6" s="1" t="s">
        <v>71</v>
      </c>
      <c r="S6" s="1" t="s">
        <v>154</v>
      </c>
      <c r="T6" s="1" t="s">
        <v>155</v>
      </c>
    </row>
    <row r="7" s="1" customFormat="1" spans="1:20">
      <c r="A7" s="1" t="s">
        <v>69</v>
      </c>
      <c r="B7" s="1" t="s">
        <v>77</v>
      </c>
      <c r="C7" s="1" t="s">
        <v>169</v>
      </c>
      <c r="D7" s="1" t="s">
        <v>74</v>
      </c>
      <c r="E7" s="1" t="s">
        <v>76</v>
      </c>
      <c r="F7" s="1" t="s">
        <v>78</v>
      </c>
      <c r="G7" s="1" t="s">
        <v>79</v>
      </c>
      <c r="H7" s="1" t="s">
        <v>147</v>
      </c>
      <c r="I7" s="1" t="s">
        <v>170</v>
      </c>
      <c r="J7" s="1" t="s">
        <v>149</v>
      </c>
      <c r="K7" s="1" t="s">
        <v>170</v>
      </c>
      <c r="L7" s="1" t="s">
        <v>170</v>
      </c>
      <c r="M7" s="1" t="s">
        <v>150</v>
      </c>
      <c r="N7" s="1" t="s">
        <v>150</v>
      </c>
      <c r="O7" s="1" t="s">
        <v>151</v>
      </c>
      <c r="P7" s="1" t="s">
        <v>152</v>
      </c>
      <c r="Q7" s="1" t="s">
        <v>171</v>
      </c>
      <c r="R7" s="1" t="s">
        <v>71</v>
      </c>
      <c r="S7" s="1" t="s">
        <v>154</v>
      </c>
      <c r="T7" s="1" t="s">
        <v>155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2021-12-16T06:17:15Z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07A6D453620C4C0FBC2273895A984C2C</vt:lpwstr>
  </property>
</Properties>
</file>