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对账!$1:$43</definedName>
  </definedNames>
  <calcPr calcId="144525"/>
</workbook>
</file>

<file path=xl/sharedStrings.xml><?xml version="1.0" encoding="utf-8"?>
<sst xmlns="http://schemas.openxmlformats.org/spreadsheetml/2006/main" count="1077" uniqueCount="326">
  <si>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</si>
  <si>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</si>
  <si>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</si>
  <si>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</si>
  <si>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</si>
  <si>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</si>
  <si>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</si>
  <si>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</si>
  <si>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</si>
  <si>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</si>
  <si>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</si>
  <si>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</si>
  <si>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</si>
  <si>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</si>
  <si>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</si>
  <si>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</si>
  <si>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</si>
  <si>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</si>
  <si>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</si>
  <si>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</si>
  <si>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</si>
  <si>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</si>
  <si>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</si>
  <si>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</si>
  <si>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</si>
  <si>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</si>
  <si>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</si>
  <si>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[香港]铜锣湾迷你精品酒店(Mini Hotel Causeway Bay)(80247418)</t>
  </si>
  <si>
    <t>迷你双床房&lt;2人入住&gt;</t>
  </si>
  <si>
    <t>CNY</t>
  </si>
  <si>
    <t>Wong/Ho Chit Oswin</t>
  </si>
  <si>
    <t>CA13744211217CNY</t>
  </si>
  <si>
    <t>未提现</t>
  </si>
  <si>
    <t>携程开票</t>
  </si>
  <si>
    <t>[null](80941880)</t>
  </si>
  <si>
    <t>[null](80243635)</t>
  </si>
  <si>
    <t>[台南]台南富驿時尚酒店(FX HOTEL TAINAN)(80941323)</t>
  </si>
  <si>
    <t>时尚大床房&lt;2人入住&gt;</t>
  </si>
  <si>
    <t>CHIU/CHUNGSHENG</t>
  </si>
  <si>
    <t>T621961</t>
  </si>
  <si>
    <t>[台北]台北柯达大饭店-敦南馆(K Hotel Dunnan)(80941563)</t>
  </si>
  <si>
    <t>精致客房&lt;2人入住&gt;</t>
  </si>
  <si>
    <t>chao/yi-chin,chao/yi-chin</t>
  </si>
  <si>
    <t>[台中]台中金典绿园道商旅(Park Lane Inn)(82340094)</t>
  </si>
  <si>
    <t>标准双人房&lt;2人入住&gt;</t>
  </si>
  <si>
    <t>hsu/hsien che</t>
  </si>
  <si>
    <t>[台南]台南捷乔商务旅馆(Just Enjoy Hotel)(80941738)</t>
  </si>
  <si>
    <t>标准一大床&lt;2人入住&gt;&lt;早餐&gt;</t>
  </si>
  <si>
    <t>HSU/JUI YU,HSU/JUI YU</t>
  </si>
  <si>
    <t>01_61a4ce1b3a990</t>
  </si>
  <si>
    <t>[成都]城市便捷酒店(成都红光大道店)(80250558)</t>
  </si>
  <si>
    <t>精选大床房&lt;2人入住&gt;</t>
  </si>
  <si>
    <t>朱永红</t>
  </si>
  <si>
    <t>[和平]和平热龙温泉度假村(69334770)</t>
  </si>
  <si>
    <t>标准双人房&lt;2人入住&gt;&lt;早餐&gt;</t>
  </si>
  <si>
    <t>钱发</t>
  </si>
  <si>
    <t>acknowledge</t>
  </si>
  <si>
    <t>[丹阳]尚客优酒店(丹阳火车站店)(80248465)</t>
  </si>
  <si>
    <t>特惠双床房&lt;2人入住&gt;&lt;早餐&gt;</t>
  </si>
  <si>
    <t>罗豪龙</t>
  </si>
  <si>
    <t>[广州]广州悦海宾馆(82340450)</t>
  </si>
  <si>
    <t>标准大床房&lt;2人入住&gt;</t>
  </si>
  <si>
    <t>占新生</t>
  </si>
  <si>
    <t>[北京]IU酒店(北京中关村知春里地铁站店)(80247377)</t>
  </si>
  <si>
    <t>小U精致大床房&lt;2人入住&gt;</t>
  </si>
  <si>
    <t>杜梦洁</t>
  </si>
  <si>
    <t>[厦门]厦门海景千禧大酒店(68194086)</t>
  </si>
  <si>
    <t>高级大床房&lt;2人入住&gt;</t>
  </si>
  <si>
    <t>刘鹏波</t>
  </si>
  <si>
    <t>[道真]道真两江假日丽呈酒店(82807418)</t>
  </si>
  <si>
    <t>高级双床房&lt;2人入住&gt;&lt;早餐&gt;</t>
  </si>
  <si>
    <t>杨植</t>
  </si>
  <si>
    <t>[香港]香港旺角希尔顿花园酒店(Hilton Garden Inn Hong Kong Mongkok)(80243695)</t>
  </si>
  <si>
    <t>花园大床客房&lt;2人入住&gt;</t>
  </si>
  <si>
    <t>Lo/JOHN JR</t>
  </si>
  <si>
    <t>取消</t>
  </si>
  <si>
    <t>[上海]锦江之星风尚(上海南京路步行街福建中路店)(80243041)</t>
  </si>
  <si>
    <t>标准房A&lt;2人入住&gt;&lt;钻石会员&gt;&lt;交叉用户机票，高铁，汽车，船票，用车&gt;</t>
  </si>
  <si>
    <t>刘高伟</t>
  </si>
  <si>
    <t>[香港]康境酒店(The OTTO Hotel)(80243656)</t>
  </si>
  <si>
    <t>标准双床间&lt;2人入住&gt;</t>
  </si>
  <si>
    <t>wong/chun kit</t>
  </si>
  <si>
    <t>[高雄]康桥商旅(高雄六合夜市中正馆)(Kindness Hotel Liuhe Night Market Jhong Jheng)(80941398)</t>
  </si>
  <si>
    <t>商务客房&lt;2人入住&gt;</t>
  </si>
  <si>
    <t>Zhang/Yi-Ting,Zhang/Yi-Ting</t>
  </si>
  <si>
    <t>[梅州]梅州英思廷酒店(68034492)</t>
  </si>
  <si>
    <t>廷悦大床房&lt;2人入住&gt;</t>
  </si>
  <si>
    <t>廖思聪,廖阮</t>
  </si>
  <si>
    <t>报名字</t>
  </si>
  <si>
    <t>[上海]全季酒店(上海凯旋路店)(76446158)</t>
  </si>
  <si>
    <t>零压高级大床房&lt;2人入住&gt;</t>
  </si>
  <si>
    <t>高浙丰</t>
  </si>
  <si>
    <t>R9000269071064203001</t>
  </si>
  <si>
    <t>[null](80249004)</t>
  </si>
  <si>
    <t>[上海]上海海悦滨江酒店公寓(80243258)</t>
  </si>
  <si>
    <t>陆家嘴缩影&lt;2人入住&gt;</t>
  </si>
  <si>
    <t>丁志平</t>
  </si>
  <si>
    <t>[香港]旭逸酒店 · 荃湾(Hotel Ease · Tsuen Wan)(80247247)</t>
  </si>
  <si>
    <t>标准客房&lt;2人入住&gt;</t>
  </si>
  <si>
    <t>ZHOU/TONG IN</t>
  </si>
  <si>
    <t>Lau/Hoi Wa</t>
  </si>
  <si>
    <t>[北京]锦江之星(北京西四店)(80243482)</t>
  </si>
  <si>
    <t>单人房A&lt;2人入住&gt;</t>
  </si>
  <si>
    <t>孟小飞</t>
  </si>
  <si>
    <t>[长沙]长沙高铁南站智选假日酒店(80895276)</t>
  </si>
  <si>
    <t>标准大床房&lt;2人入住&gt;&lt;早餐&gt;</t>
  </si>
  <si>
    <t>田彬,刘达</t>
  </si>
  <si>
    <t>Acknowledged</t>
  </si>
  <si>
    <t>退单</t>
  </si>
  <si>
    <t>[靖西]一德丽呈睿轩百色靖西酒店(82807499)</t>
  </si>
  <si>
    <t>陆璐</t>
  </si>
  <si>
    <t>补单</t>
  </si>
  <si>
    <t>[靖西]一德丽呈睿轩百色靖西酒店(60184180)</t>
  </si>
  <si>
    <t>[null](80247559)</t>
  </si>
  <si>
    <t>[武汉]7天连锁酒店(武汉虎泉街杨家湾地铁站店)(80244500)</t>
  </si>
  <si>
    <t>精选大床房&lt;2人入住&gt;&lt;钻石会员&gt;&lt;交叉用户机票，高铁，汽车，船票，用车&gt;</t>
  </si>
  <si>
    <t>朱丽琼</t>
  </si>
  <si>
    <t>[佛山]佛山百盛达君玉丽呈酒店(80249007)</t>
  </si>
  <si>
    <t>陈泽鑫</t>
  </si>
  <si>
    <t>[null](81314465)</t>
  </si>
  <si>
    <t>[常州]格林豪泰(常州中吴大道丽华店)(80249230)</t>
  </si>
  <si>
    <t>大床房&lt;2人入住&gt;</t>
  </si>
  <si>
    <t>杨金光</t>
  </si>
  <si>
    <t>(GRT)73296164;</t>
  </si>
  <si>
    <t>[上海]锦江之星(上海张江金融信息园店)(80243448)</t>
  </si>
  <si>
    <t>商务房A&lt;2人入住&gt;&lt;钻石会员&gt;&lt;交叉用户机票，高铁，汽车，船票，用车&gt;</t>
  </si>
  <si>
    <t>龙三妮</t>
  </si>
  <si>
    <t>[贵阳]贵阳和悦丽呈酒店(82807598)</t>
  </si>
  <si>
    <t>张子密</t>
  </si>
  <si>
    <t>[黄石]格林豪泰酒店(黄石北站花湖大泉路店)(80249568)</t>
  </si>
  <si>
    <t>商务大床房&lt;2人入住&gt;</t>
  </si>
  <si>
    <t>李金兵</t>
  </si>
  <si>
    <t>(GRT)73296957;</t>
  </si>
  <si>
    <t>负氧离子零压大床房&lt;2人入住&gt;&lt;早餐&gt;</t>
  </si>
  <si>
    <t>史文强</t>
  </si>
  <si>
    <t>[宜章]宜章丽呈和一酒店(81209437)</t>
  </si>
  <si>
    <t>唐文珂</t>
  </si>
  <si>
    <t>豪华大床房&lt;2人入住&gt;&lt;早餐&gt;</t>
  </si>
  <si>
    <t>李芬桂</t>
  </si>
  <si>
    <t>[济南]济南鲁能贵和洲际酒店(80894868)</t>
  </si>
  <si>
    <t>单卧行政套房&lt;2人入住&gt;</t>
  </si>
  <si>
    <t>赵芹</t>
  </si>
  <si>
    <t>，</t>
  </si>
  <si>
    <t>16866266333此单多收1032元退回</t>
  </si>
  <si>
    <t>8574 CNY</t>
  </si>
  <si>
    <t>A211217093834481</t>
  </si>
  <si>
    <t>A211217093900481</t>
  </si>
  <si>
    <t>A2112170939233605</t>
  </si>
  <si>
    <t>总计：8574元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</si>
  <si>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</si>
  <si>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</si>
  <si>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</si>
  <si>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</si>
  <si>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</si>
  <si>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</si>
  <si>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</si>
  <si>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</si>
  <si>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</si>
  <si>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</si>
  <si>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</si>
  <si>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</si>
  <si>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</si>
  <si>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</si>
  <si>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</si>
  <si>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</si>
  <si>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</si>
  <si>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2021-12-01</t>
  </si>
  <si>
    <t>2322434</t>
  </si>
  <si>
    <t>宜章丽呈和一酒店</t>
  </si>
  <si>
    <t>2021-12-02</t>
  </si>
  <si>
    <t>退房日月结</t>
  </si>
  <si>
    <t>266.00</t>
  </si>
  <si>
    <t>RMB</t>
  </si>
  <si>
    <t>0</t>
  </si>
  <si>
    <t>0.00</t>
  </si>
  <si>
    <t>携程汇登国内直连</t>
  </si>
  <si>
    <t>2021-12-01 22:51:03</t>
  </si>
  <si>
    <t>否</t>
  </si>
  <si>
    <t>广州汇登信息科技有限公司</t>
  </si>
  <si>
    <t>直连</t>
  </si>
  <si>
    <t>2322433</t>
  </si>
  <si>
    <t>253.00</t>
  </si>
  <si>
    <t>2021-12-01 22:49:23</t>
  </si>
  <si>
    <t>2322360</t>
  </si>
  <si>
    <t>格林豪泰商务酒店（黄石花湖开发区大泉路店）</t>
  </si>
  <si>
    <t>173.00</t>
  </si>
  <si>
    <t>2021-12-01 21:59:16</t>
  </si>
  <si>
    <t>2322345</t>
  </si>
  <si>
    <t>贵阳和悦丽呈酒店</t>
  </si>
  <si>
    <t>259.00</t>
  </si>
  <si>
    <t>2021-12-01 21:49:52</t>
  </si>
  <si>
    <t>2322308</t>
  </si>
  <si>
    <t>锦江之星(上海张江金融信息园店)</t>
  </si>
  <si>
    <t>296.00</t>
  </si>
  <si>
    <t>2021-12-01 21:32:48</t>
  </si>
  <si>
    <t>2322299</t>
  </si>
  <si>
    <t>格林豪泰(常州中吴大道丽华店)</t>
  </si>
  <si>
    <t>157.00</t>
  </si>
  <si>
    <t>2021-12-01 21:28:05</t>
  </si>
  <si>
    <t>2322260</t>
  </si>
  <si>
    <t>城市便捷酒店（荆门银泰城火车站店）</t>
  </si>
  <si>
    <t>余琦</t>
  </si>
  <si>
    <t>150.00</t>
  </si>
  <si>
    <t>2021-12-01 21:07:29</t>
  </si>
  <si>
    <t>2322092</t>
  </si>
  <si>
    <t>佛山百盛达君玉丽呈酒店</t>
  </si>
  <si>
    <t>247.00</t>
  </si>
  <si>
    <t>2021-12-01 19:38:02</t>
  </si>
  <si>
    <t>2321984</t>
  </si>
  <si>
    <t>7天连锁酒店(武汉虎泉街杨家湾地铁站店)</t>
  </si>
  <si>
    <t>126.00</t>
  </si>
  <si>
    <t>2021-12-01 19:01:07</t>
  </si>
  <si>
    <t>2321907</t>
  </si>
  <si>
    <t>格林豪泰快捷酒店（临沂国际会展中心东门店）</t>
  </si>
  <si>
    <t>王雨</t>
  </si>
  <si>
    <t>134.00</t>
  </si>
  <si>
    <t>2021-12-01 18:33:39</t>
  </si>
  <si>
    <t>2321182</t>
  </si>
  <si>
    <t>长沙高铁南站智选假日酒店</t>
  </si>
  <si>
    <t>564.00</t>
  </si>
  <si>
    <t>2021-12-01 13:38:30</t>
  </si>
  <si>
    <t>2321180</t>
  </si>
  <si>
    <t>锦江之星(北京西四店)</t>
  </si>
  <si>
    <t>354.00</t>
  </si>
  <si>
    <t>2021-12-01 13:36:21</t>
  </si>
  <si>
    <t>2321116</t>
  </si>
  <si>
    <t>旭逸酒店 · 荃湾</t>
  </si>
  <si>
    <t>Lau Hoi Wa</t>
  </si>
  <si>
    <t>263.00</t>
  </si>
  <si>
    <t>2021-12-01 13:06:09</t>
  </si>
  <si>
    <t>2321003</t>
  </si>
  <si>
    <t>上海海悦滨江酒店公寓</t>
  </si>
  <si>
    <t>279.00</t>
  </si>
  <si>
    <t>2021-12-01 12:15:03</t>
  </si>
  <si>
    <t>2320977</t>
  </si>
  <si>
    <t>格林豪泰酒店(丹阳界牌店)</t>
  </si>
  <si>
    <t>张梦菊</t>
  </si>
  <si>
    <t>149.00</t>
  </si>
  <si>
    <t>2021-12-01 12:05:22</t>
  </si>
  <si>
    <t>2320970</t>
  </si>
  <si>
    <t>全季酒店(上海凯旋路店)</t>
  </si>
  <si>
    <t>395.00</t>
  </si>
  <si>
    <t>2021-12-01 12:03:26</t>
  </si>
  <si>
    <t>2320967</t>
  </si>
  <si>
    <t>梅州英思廷酒店</t>
  </si>
  <si>
    <t>426.00</t>
  </si>
  <si>
    <t>2021-12-01 12:01:48</t>
  </si>
  <si>
    <t>直采</t>
  </si>
  <si>
    <t>2320839</t>
  </si>
  <si>
    <t>康境酒店</t>
  </si>
  <si>
    <t>wong chun kit</t>
  </si>
  <si>
    <t>240.00</t>
  </si>
  <si>
    <t>2021-12-01 11:03:37</t>
  </si>
  <si>
    <t>2320750</t>
  </si>
  <si>
    <t>锦江之星风尚(上海南京路步行街福建中路店)</t>
  </si>
  <si>
    <t>213.00</t>
  </si>
  <si>
    <t>2021-12-01 10:08:14</t>
  </si>
  <si>
    <t>2320656</t>
  </si>
  <si>
    <t>香港旺角希尔顿花园酒店</t>
  </si>
  <si>
    <t>Lo JOHN JR</t>
  </si>
  <si>
    <t>362.00</t>
  </si>
  <si>
    <t>2021-12-01 08:32:25</t>
  </si>
  <si>
    <t>2320550</t>
  </si>
  <si>
    <t>道真两江假日丽呈酒店</t>
  </si>
  <si>
    <t>217.00</t>
  </si>
  <si>
    <t>2021-12-01 00:33:36</t>
  </si>
  <si>
    <t>2021-11-30</t>
  </si>
  <si>
    <t>2320412</t>
  </si>
  <si>
    <t>厦门海景千禧大酒店</t>
  </si>
  <si>
    <t>413.00</t>
  </si>
  <si>
    <t>2021-12-01 08:02:05</t>
  </si>
  <si>
    <t>2320324</t>
  </si>
  <si>
    <t>IU酒店(北京中关村知春里地铁站店)</t>
  </si>
  <si>
    <t>255.00</t>
  </si>
  <si>
    <t>2021-11-30 21:01:27</t>
  </si>
  <si>
    <t>2320321</t>
  </si>
  <si>
    <t>广州悦海宾馆</t>
  </si>
  <si>
    <t>641.00</t>
  </si>
  <si>
    <t>2021-11-30 21:00:26</t>
  </si>
  <si>
    <t>2320048</t>
  </si>
  <si>
    <t>尚客优连锁酒店（丹阳火车站店）</t>
  </si>
  <si>
    <t>241.00</t>
  </si>
  <si>
    <t>2021-11-30 18:31:43</t>
  </si>
  <si>
    <t>2319668</t>
  </si>
  <si>
    <t>和平热龙温泉度假村</t>
  </si>
  <si>
    <t>350.00</t>
  </si>
  <si>
    <t>2021-11-30 15:31:51</t>
  </si>
  <si>
    <t>2021-11-29</t>
  </si>
  <si>
    <t>2319004</t>
  </si>
  <si>
    <t>城市便捷酒店(成都红光大道店)</t>
  </si>
  <si>
    <t>171.00</t>
  </si>
  <si>
    <t>2021-11-29 22:00:48</t>
  </si>
  <si>
    <t>2318891</t>
  </si>
  <si>
    <t>台南捷乔商务旅馆</t>
  </si>
  <si>
    <t>HSU JUI YU,HSU JUI YU</t>
  </si>
  <si>
    <t>361.00</t>
  </si>
  <si>
    <t>2021-11-29 20:56:44</t>
  </si>
  <si>
    <t>2317774</t>
  </si>
  <si>
    <t>台北柯达大饭店-敦南馆</t>
  </si>
  <si>
    <t>chao yi-chin,chao yi-chin</t>
  </si>
  <si>
    <t>408.00</t>
  </si>
  <si>
    <t>2021-11-29 00:05:24</t>
  </si>
  <si>
    <t>2021-11-24</t>
  </si>
  <si>
    <t>2309971</t>
  </si>
  <si>
    <t>台南富驿時尚酒店</t>
  </si>
  <si>
    <t>CHIU CHUNGSHENG</t>
  </si>
  <si>
    <t>417.00</t>
  </si>
  <si>
    <t>2021-11-24 10:33:51</t>
  </si>
  <si>
    <t>2021-11-23</t>
  </si>
  <si>
    <t>2309670</t>
  </si>
  <si>
    <t>英皇骏景酒店</t>
  </si>
  <si>
    <t>cheng suk fan</t>
  </si>
  <si>
    <t>264.00</t>
  </si>
  <si>
    <t>2021-11-23 22:47:06</t>
  </si>
  <si>
    <t>2021-11-22</t>
  </si>
  <si>
    <t>2307190</t>
  </si>
  <si>
    <t>图森文旅</t>
  </si>
  <si>
    <t>HSIAO CHI-HUNG</t>
  </si>
  <si>
    <t>390.00</t>
  </si>
  <si>
    <t>2021-11-22 11:21:12</t>
  </si>
  <si>
    <t>2021-11-21</t>
  </si>
  <si>
    <t>2305973</t>
  </si>
  <si>
    <t>铜锣湾迷你精品酒店</t>
  </si>
  <si>
    <t>Wong Ho Chit Oswin</t>
  </si>
  <si>
    <t>172.00</t>
  </si>
  <si>
    <t>2021-11-21 11:46:22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</si>
</sst>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5" fillId="2" borderId="1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16833781236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44531</v>
      </c>
      <c r="G2" s="5">
        <v>44532</v>
      </c>
      <c r="H2" s="4">
        <v>1</v>
      </c>
      <c r="I2" s="4">
        <v>1</v>
      </c>
      <c r="J2" s="4">
        <v>1</v>
      </c>
      <c r="K2" s="4" t="s">
        <v>29</v>
      </c>
      <c r="L2" s="4">
        <v>172</v>
      </c>
      <c r="M2" s="4">
        <v>172</v>
      </c>
      <c r="N2" s="4" t="s">
        <v>30</v>
      </c>
      <c r="O2" s="4" t="s">
        <v>31</v>
      </c>
      <c r="P2" s="4" t="s">
        <v>32</v>
      </c>
      <c r="Q2" s="4">
        <v>0</v>
      </c>
      <c r="R2" s="6">
        <v>44521</v>
      </c>
      <c r="S2" s="5">
        <v>44547</v>
      </c>
      <c r="T2" s="4" t="s">
        <v>33</v>
      </c>
      <c r="U2" s="4">
        <v>172</v>
      </c>
      <c r="V2" s="4">
        <v>0</v>
      </c>
      <c r="W2" s="4">
        <v>0</v>
      </c>
    </row>
    <row r="3" s="4" customFormat="1" spans="1:23">
      <c r="A3" s="4">
        <v>16840786107</v>
      </c>
      <c r="B3" s="4" t="s">
        <v>25</v>
      </c>
      <c r="C3" s="4" t="s">
        <v>26</v>
      </c>
      <c r="D3" s="4" t="s">
        <v>34</v>
      </c>
      <c r="E3" s="4"/>
      <c r="F3" s="5">
        <v>44531</v>
      </c>
      <c r="G3" s="5">
        <v>44532</v>
      </c>
      <c r="H3" s="4">
        <v>0</v>
      </c>
      <c r="I3" s="4">
        <v>1</v>
      </c>
      <c r="J3" s="4">
        <v>0</v>
      </c>
      <c r="K3" s="4" t="s">
        <v>29</v>
      </c>
      <c r="L3" s="4">
        <v>390</v>
      </c>
      <c r="M3" s="4">
        <v>390</v>
      </c>
      <c r="N3" s="4"/>
      <c r="O3" s="4" t="s">
        <v>31</v>
      </c>
      <c r="P3" s="4" t="s">
        <v>32</v>
      </c>
      <c r="Q3" s="4">
        <v>0</v>
      </c>
      <c r="R3" s="6">
        <v>44522</v>
      </c>
      <c r="S3" s="5">
        <v>44547</v>
      </c>
      <c r="T3" s="4" t="s">
        <v>33</v>
      </c>
      <c r="U3" s="4">
        <v>390</v>
      </c>
      <c r="V3" s="4">
        <v>0</v>
      </c>
      <c r="W3" s="4">
        <v>0</v>
      </c>
    </row>
    <row r="4" s="4" customFormat="1" spans="1:23">
      <c r="A4" s="4">
        <v>16850955631</v>
      </c>
      <c r="B4" s="4" t="s">
        <v>25</v>
      </c>
      <c r="C4" s="4" t="s">
        <v>26</v>
      </c>
      <c r="D4" s="4" t="s">
        <v>35</v>
      </c>
      <c r="E4" s="4"/>
      <c r="F4" s="5">
        <v>44531</v>
      </c>
      <c r="G4" s="5">
        <v>44532</v>
      </c>
      <c r="H4" s="4">
        <v>0</v>
      </c>
      <c r="I4" s="4">
        <v>1</v>
      </c>
      <c r="J4" s="4">
        <v>0</v>
      </c>
      <c r="K4" s="4" t="s">
        <v>29</v>
      </c>
      <c r="L4" s="4">
        <v>264</v>
      </c>
      <c r="M4" s="4">
        <v>264</v>
      </c>
      <c r="N4" s="4"/>
      <c r="O4" s="4" t="s">
        <v>31</v>
      </c>
      <c r="P4" s="4" t="s">
        <v>32</v>
      </c>
      <c r="Q4" s="4">
        <v>0</v>
      </c>
      <c r="R4" s="6">
        <v>44523</v>
      </c>
      <c r="S4" s="5">
        <v>44547</v>
      </c>
      <c r="T4" s="4" t="s">
        <v>33</v>
      </c>
      <c r="U4" s="4">
        <v>264</v>
      </c>
      <c r="V4" s="4">
        <v>0</v>
      </c>
      <c r="W4" s="4">
        <v>0</v>
      </c>
    </row>
    <row r="5" s="4" customFormat="1" spans="1:25">
      <c r="A5" s="4">
        <v>16855418719</v>
      </c>
      <c r="B5" s="4" t="s">
        <v>25</v>
      </c>
      <c r="C5" s="4" t="s">
        <v>26</v>
      </c>
      <c r="D5" s="4" t="s">
        <v>36</v>
      </c>
      <c r="E5" s="4" t="s">
        <v>37</v>
      </c>
      <c r="F5" s="5">
        <v>44531</v>
      </c>
      <c r="G5" s="5">
        <v>44532</v>
      </c>
      <c r="H5" s="4">
        <v>1</v>
      </c>
      <c r="I5" s="4">
        <v>1</v>
      </c>
      <c r="J5" s="4">
        <v>1</v>
      </c>
      <c r="K5" s="4" t="s">
        <v>29</v>
      </c>
      <c r="L5" s="4">
        <v>417</v>
      </c>
      <c r="M5" s="4">
        <v>417</v>
      </c>
      <c r="N5" s="4" t="s">
        <v>38</v>
      </c>
      <c r="O5" s="4" t="s">
        <v>31</v>
      </c>
      <c r="P5" s="4" t="s">
        <v>32</v>
      </c>
      <c r="Q5" s="4">
        <v>0</v>
      </c>
      <c r="R5" s="6">
        <v>44524</v>
      </c>
      <c r="S5" s="5">
        <v>44547</v>
      </c>
      <c r="T5" s="4" t="s">
        <v>33</v>
      </c>
      <c r="U5" s="4">
        <v>417</v>
      </c>
      <c r="V5" s="4">
        <v>0</v>
      </c>
      <c r="W5" s="4">
        <v>0</v>
      </c>
      <c r="X5" s="4">
        <v>2309971</v>
      </c>
      <c r="Y5" s="4" t="s">
        <v>39</v>
      </c>
    </row>
    <row r="6" s="4" customFormat="1" spans="1:23">
      <c r="A6" s="4">
        <v>16886224738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44531</v>
      </c>
      <c r="G6" s="5">
        <v>44532</v>
      </c>
      <c r="H6" s="4">
        <v>1</v>
      </c>
      <c r="I6" s="4">
        <v>1</v>
      </c>
      <c r="J6" s="4">
        <v>1</v>
      </c>
      <c r="K6" s="4" t="s">
        <v>29</v>
      </c>
      <c r="L6" s="4">
        <v>408</v>
      </c>
      <c r="M6" s="4">
        <v>408</v>
      </c>
      <c r="N6" s="4" t="s">
        <v>42</v>
      </c>
      <c r="O6" s="4" t="s">
        <v>31</v>
      </c>
      <c r="P6" s="4" t="s">
        <v>32</v>
      </c>
      <c r="Q6" s="4">
        <v>0</v>
      </c>
      <c r="R6" s="6">
        <v>44529</v>
      </c>
      <c r="S6" s="5">
        <v>44547</v>
      </c>
      <c r="T6" s="4" t="s">
        <v>33</v>
      </c>
      <c r="U6" s="4">
        <v>408</v>
      </c>
      <c r="V6" s="4">
        <v>0</v>
      </c>
      <c r="W6" s="4">
        <v>0</v>
      </c>
    </row>
    <row r="7" s="4" customFormat="1" spans="1:24">
      <c r="A7" s="4">
        <v>16889342645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44531</v>
      </c>
      <c r="G7" s="5">
        <v>44532</v>
      </c>
      <c r="H7" s="4">
        <v>1</v>
      </c>
      <c r="I7" s="4">
        <v>1</v>
      </c>
      <c r="J7" s="4">
        <v>1</v>
      </c>
      <c r="K7" s="4" t="s">
        <v>29</v>
      </c>
      <c r="L7" s="4">
        <v>375</v>
      </c>
      <c r="M7" s="4">
        <v>375</v>
      </c>
      <c r="N7" s="4" t="s">
        <v>45</v>
      </c>
      <c r="O7" s="4" t="s">
        <v>31</v>
      </c>
      <c r="P7" s="4" t="s">
        <v>32</v>
      </c>
      <c r="Q7" s="4">
        <v>0</v>
      </c>
      <c r="R7" s="6">
        <v>44529</v>
      </c>
      <c r="S7" s="5">
        <v>44547</v>
      </c>
      <c r="T7" s="4" t="s">
        <v>33</v>
      </c>
      <c r="U7" s="4">
        <v>375</v>
      </c>
      <c r="V7" s="4">
        <v>0</v>
      </c>
      <c r="W7" s="4">
        <v>0</v>
      </c>
      <c r="X7" s="4">
        <v>2318820</v>
      </c>
    </row>
    <row r="8" s="4" customFormat="1" spans="1:25">
      <c r="A8" s="4">
        <v>16889526944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44531</v>
      </c>
      <c r="G8" s="5">
        <v>44532</v>
      </c>
      <c r="H8" s="4">
        <v>1</v>
      </c>
      <c r="I8" s="4">
        <v>1</v>
      </c>
      <c r="J8" s="4">
        <v>1</v>
      </c>
      <c r="K8" s="4" t="s">
        <v>29</v>
      </c>
      <c r="L8" s="4">
        <v>361</v>
      </c>
      <c r="M8" s="4">
        <v>361</v>
      </c>
      <c r="N8" s="4" t="s">
        <v>48</v>
      </c>
      <c r="O8" s="4" t="s">
        <v>31</v>
      </c>
      <c r="P8" s="4" t="s">
        <v>32</v>
      </c>
      <c r="Q8" s="4">
        <v>0</v>
      </c>
      <c r="R8" s="6">
        <v>44529</v>
      </c>
      <c r="S8" s="5">
        <v>44547</v>
      </c>
      <c r="T8" s="4" t="s">
        <v>33</v>
      </c>
      <c r="U8" s="4">
        <v>361</v>
      </c>
      <c r="V8" s="4">
        <v>0</v>
      </c>
      <c r="W8" s="4">
        <v>0</v>
      </c>
      <c r="X8" s="4"/>
      <c r="Y8" s="4" t="s">
        <v>49</v>
      </c>
    </row>
    <row r="9" s="4" customFormat="1" spans="1:23">
      <c r="A9" s="4">
        <v>16889723551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44531</v>
      </c>
      <c r="G9" s="5">
        <v>44532</v>
      </c>
      <c r="H9" s="4">
        <v>1</v>
      </c>
      <c r="I9" s="4">
        <v>1</v>
      </c>
      <c r="J9" s="4">
        <v>1</v>
      </c>
      <c r="K9" s="4" t="s">
        <v>29</v>
      </c>
      <c r="L9" s="4">
        <v>171</v>
      </c>
      <c r="M9" s="4">
        <v>171</v>
      </c>
      <c r="N9" s="4" t="s">
        <v>52</v>
      </c>
      <c r="O9" s="4" t="s">
        <v>31</v>
      </c>
      <c r="P9" s="4" t="s">
        <v>32</v>
      </c>
      <c r="Q9" s="4">
        <v>0</v>
      </c>
      <c r="R9" s="6">
        <v>44529</v>
      </c>
      <c r="S9" s="5">
        <v>44547</v>
      </c>
      <c r="T9" s="4" t="s">
        <v>33</v>
      </c>
      <c r="U9" s="4">
        <v>171</v>
      </c>
      <c r="V9" s="4">
        <v>0</v>
      </c>
      <c r="W9" s="4">
        <v>0</v>
      </c>
    </row>
    <row r="10" s="4" customFormat="1" spans="1:25">
      <c r="A10" s="4">
        <v>16894185419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44531</v>
      </c>
      <c r="G10" s="5">
        <v>44532</v>
      </c>
      <c r="H10" s="4">
        <v>1</v>
      </c>
      <c r="I10" s="4">
        <v>1</v>
      </c>
      <c r="J10" s="4">
        <v>1</v>
      </c>
      <c r="K10" s="4" t="s">
        <v>29</v>
      </c>
      <c r="L10" s="4">
        <v>350</v>
      </c>
      <c r="M10" s="4">
        <v>350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44530</v>
      </c>
      <c r="S10" s="5">
        <v>44547</v>
      </c>
      <c r="T10" s="4" t="s">
        <v>33</v>
      </c>
      <c r="U10" s="4">
        <v>350</v>
      </c>
      <c r="V10" s="4">
        <v>0</v>
      </c>
      <c r="W10" s="4">
        <v>0</v>
      </c>
      <c r="X10" s="4">
        <v>2319668</v>
      </c>
      <c r="Y10" s="4" t="s">
        <v>56</v>
      </c>
    </row>
    <row r="11" s="4" customFormat="1" spans="1:23">
      <c r="A11" s="4">
        <v>16895114078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44530</v>
      </c>
      <c r="G11" s="5">
        <v>44532</v>
      </c>
      <c r="H11" s="4">
        <v>1</v>
      </c>
      <c r="I11" s="4">
        <v>2</v>
      </c>
      <c r="J11" s="4">
        <v>2</v>
      </c>
      <c r="K11" s="4" t="s">
        <v>29</v>
      </c>
      <c r="L11" s="4">
        <v>241</v>
      </c>
      <c r="M11" s="4">
        <v>241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44530</v>
      </c>
      <c r="S11" s="5">
        <v>44547</v>
      </c>
      <c r="T11" s="4" t="s">
        <v>33</v>
      </c>
      <c r="U11" s="4">
        <v>241</v>
      </c>
      <c r="V11" s="4">
        <v>0</v>
      </c>
      <c r="W11" s="4">
        <v>0</v>
      </c>
    </row>
    <row r="12" s="4" customFormat="1" spans="1:23">
      <c r="A12" s="4">
        <v>16895786682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44530</v>
      </c>
      <c r="G12" s="5">
        <v>44532</v>
      </c>
      <c r="H12" s="4">
        <v>1</v>
      </c>
      <c r="I12" s="4">
        <v>2</v>
      </c>
      <c r="J12" s="4">
        <v>2</v>
      </c>
      <c r="K12" s="4" t="s">
        <v>29</v>
      </c>
      <c r="L12" s="4">
        <v>641</v>
      </c>
      <c r="M12" s="4">
        <v>641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44530</v>
      </c>
      <c r="S12" s="5">
        <v>44547</v>
      </c>
      <c r="T12" s="4" t="s">
        <v>33</v>
      </c>
      <c r="U12" s="4">
        <v>641</v>
      </c>
      <c r="V12" s="4">
        <v>0</v>
      </c>
      <c r="W12" s="4">
        <v>0</v>
      </c>
    </row>
    <row r="13" s="4" customFormat="1" spans="1:25">
      <c r="A13" s="4">
        <v>16895792885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44531</v>
      </c>
      <c r="G13" s="5">
        <v>44532</v>
      </c>
      <c r="H13" s="4">
        <v>1</v>
      </c>
      <c r="I13" s="4">
        <v>1</v>
      </c>
      <c r="J13" s="4">
        <v>1</v>
      </c>
      <c r="K13" s="4" t="s">
        <v>29</v>
      </c>
      <c r="L13" s="4">
        <v>255</v>
      </c>
      <c r="M13" s="4">
        <v>255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44530</v>
      </c>
      <c r="S13" s="5">
        <v>44547</v>
      </c>
      <c r="T13" s="4" t="s">
        <v>33</v>
      </c>
      <c r="U13" s="4">
        <v>255</v>
      </c>
      <c r="V13" s="4">
        <v>0</v>
      </c>
      <c r="W13" s="4">
        <v>0</v>
      </c>
      <c r="X13" s="4"/>
      <c r="Y13" s="4">
        <v>104069899634</v>
      </c>
    </row>
    <row r="14" s="4" customFormat="1" spans="1:25">
      <c r="A14" s="4">
        <v>16896037365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44531</v>
      </c>
      <c r="G14" s="5">
        <v>44532</v>
      </c>
      <c r="H14" s="4">
        <v>1</v>
      </c>
      <c r="I14" s="4">
        <v>1</v>
      </c>
      <c r="J14" s="4">
        <v>1</v>
      </c>
      <c r="K14" s="4" t="s">
        <v>29</v>
      </c>
      <c r="L14" s="4">
        <v>413</v>
      </c>
      <c r="M14" s="4">
        <v>413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44530</v>
      </c>
      <c r="S14" s="5">
        <v>44547</v>
      </c>
      <c r="T14" s="4" t="s">
        <v>33</v>
      </c>
      <c r="U14" s="4">
        <v>413</v>
      </c>
      <c r="V14" s="4">
        <v>0</v>
      </c>
      <c r="W14" s="4">
        <v>0</v>
      </c>
      <c r="X14" s="4"/>
      <c r="Y14" s="4">
        <v>1567035</v>
      </c>
    </row>
    <row r="15" s="4" customFormat="1" spans="1:23">
      <c r="A15" s="4">
        <v>16896506608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44531</v>
      </c>
      <c r="G15" s="5">
        <v>44532</v>
      </c>
      <c r="H15" s="4">
        <v>1</v>
      </c>
      <c r="I15" s="4">
        <v>1</v>
      </c>
      <c r="J15" s="4">
        <v>1</v>
      </c>
      <c r="K15" s="4" t="s">
        <v>29</v>
      </c>
      <c r="L15" s="4">
        <v>217</v>
      </c>
      <c r="M15" s="4">
        <v>217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44531</v>
      </c>
      <c r="S15" s="5">
        <v>44547</v>
      </c>
      <c r="T15" s="4" t="s">
        <v>33</v>
      </c>
      <c r="U15" s="4">
        <v>217</v>
      </c>
      <c r="V15" s="4">
        <v>0</v>
      </c>
      <c r="W15" s="4">
        <v>0</v>
      </c>
    </row>
    <row r="16" s="4" customFormat="1" spans="1:23">
      <c r="A16" s="4">
        <v>16896862498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44531</v>
      </c>
      <c r="G16" s="5">
        <v>44532</v>
      </c>
      <c r="H16" s="4">
        <v>1</v>
      </c>
      <c r="I16" s="4">
        <v>1</v>
      </c>
      <c r="J16" s="4">
        <v>1</v>
      </c>
      <c r="K16" s="4" t="s">
        <v>29</v>
      </c>
      <c r="L16" s="4">
        <v>362</v>
      </c>
      <c r="M16" s="4">
        <v>362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44531</v>
      </c>
      <c r="S16" s="5">
        <v>44547</v>
      </c>
      <c r="T16" s="4" t="s">
        <v>33</v>
      </c>
      <c r="U16" s="4">
        <v>362</v>
      </c>
      <c r="V16" s="4">
        <v>0</v>
      </c>
      <c r="W16" s="4">
        <v>0</v>
      </c>
    </row>
    <row r="17" s="4" customFormat="1" spans="1:24">
      <c r="A17" s="4">
        <v>16889342645</v>
      </c>
      <c r="B17" s="4" t="s">
        <v>25</v>
      </c>
      <c r="C17" s="4" t="s">
        <v>75</v>
      </c>
      <c r="D17" s="4" t="s">
        <v>43</v>
      </c>
      <c r="E17" s="4" t="s">
        <v>44</v>
      </c>
      <c r="F17" s="5">
        <v>44531</v>
      </c>
      <c r="G17" s="5">
        <v>44532</v>
      </c>
      <c r="H17" s="4">
        <v>1</v>
      </c>
      <c r="I17" s="4">
        <v>1</v>
      </c>
      <c r="J17" s="4">
        <v>1</v>
      </c>
      <c r="K17" s="4" t="s">
        <v>29</v>
      </c>
      <c r="L17" s="4">
        <v>-375</v>
      </c>
      <c r="M17" s="4">
        <v>-375</v>
      </c>
      <c r="N17" s="4" t="s">
        <v>45</v>
      </c>
      <c r="O17" s="4" t="s">
        <v>31</v>
      </c>
      <c r="P17" s="4" t="s">
        <v>32</v>
      </c>
      <c r="Q17" s="4">
        <v>0</v>
      </c>
      <c r="R17" s="6">
        <v>44529</v>
      </c>
      <c r="S17" s="5">
        <v>44547</v>
      </c>
      <c r="T17" s="4" t="s">
        <v>33</v>
      </c>
      <c r="U17" s="4">
        <v>-375</v>
      </c>
      <c r="V17" s="4">
        <v>0</v>
      </c>
      <c r="W17" s="4">
        <v>0</v>
      </c>
      <c r="X17" s="4">
        <v>2318820</v>
      </c>
    </row>
    <row r="18" s="4" customFormat="1" spans="1:25">
      <c r="A18" s="4">
        <v>16897091484</v>
      </c>
      <c r="B18" s="4" t="s">
        <v>25</v>
      </c>
      <c r="C18" s="4" t="s">
        <v>26</v>
      </c>
      <c r="D18" s="4" t="s">
        <v>76</v>
      </c>
      <c r="E18" s="4" t="s">
        <v>77</v>
      </c>
      <c r="F18" s="5">
        <v>44531</v>
      </c>
      <c r="G18" s="5">
        <v>44532</v>
      </c>
      <c r="H18" s="4">
        <v>1</v>
      </c>
      <c r="I18" s="4">
        <v>1</v>
      </c>
      <c r="J18" s="4">
        <v>1</v>
      </c>
      <c r="K18" s="4" t="s">
        <v>29</v>
      </c>
      <c r="L18" s="4">
        <v>213</v>
      </c>
      <c r="M18" s="4">
        <v>213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44531</v>
      </c>
      <c r="S18" s="5">
        <v>44547</v>
      </c>
      <c r="T18" s="4" t="s">
        <v>33</v>
      </c>
      <c r="U18" s="4">
        <v>213</v>
      </c>
      <c r="V18" s="4">
        <v>0</v>
      </c>
      <c r="W18" s="4">
        <v>0</v>
      </c>
      <c r="X18" s="4">
        <v>2320750</v>
      </c>
      <c r="Y18" s="4">
        <v>104070916844</v>
      </c>
    </row>
    <row r="19" s="4" customFormat="1" spans="1:23">
      <c r="A19" s="4">
        <v>16897237912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44531</v>
      </c>
      <c r="G19" s="5">
        <v>44532</v>
      </c>
      <c r="H19" s="4">
        <v>1</v>
      </c>
      <c r="I19" s="4">
        <v>1</v>
      </c>
      <c r="J19" s="4">
        <v>1</v>
      </c>
      <c r="K19" s="4" t="s">
        <v>29</v>
      </c>
      <c r="L19" s="4">
        <v>240</v>
      </c>
      <c r="M19" s="4">
        <v>240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44531</v>
      </c>
      <c r="S19" s="5">
        <v>44547</v>
      </c>
      <c r="T19" s="4" t="s">
        <v>33</v>
      </c>
      <c r="U19" s="4">
        <v>240</v>
      </c>
      <c r="V19" s="4">
        <v>0</v>
      </c>
      <c r="W19" s="4">
        <v>0</v>
      </c>
    </row>
    <row r="20" s="4" customFormat="1" spans="1:23">
      <c r="A20" s="4">
        <v>16897372531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44531</v>
      </c>
      <c r="G20" s="5">
        <v>44532</v>
      </c>
      <c r="H20" s="4">
        <v>1</v>
      </c>
      <c r="I20" s="4">
        <v>1</v>
      </c>
      <c r="J20" s="4">
        <v>1</v>
      </c>
      <c r="K20" s="4" t="s">
        <v>29</v>
      </c>
      <c r="L20" s="4">
        <v>398</v>
      </c>
      <c r="M20" s="4">
        <v>398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44531</v>
      </c>
      <c r="S20" s="5">
        <v>44547</v>
      </c>
      <c r="T20" s="4" t="s">
        <v>33</v>
      </c>
      <c r="U20" s="4">
        <v>398</v>
      </c>
      <c r="V20" s="4">
        <v>0</v>
      </c>
      <c r="W20" s="4">
        <v>0</v>
      </c>
    </row>
    <row r="21" s="4" customFormat="1" spans="1:25">
      <c r="A21" s="4">
        <v>16897428606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44531</v>
      </c>
      <c r="G21" s="5">
        <v>44532</v>
      </c>
      <c r="H21" s="4">
        <v>2</v>
      </c>
      <c r="I21" s="4">
        <v>1</v>
      </c>
      <c r="J21" s="4">
        <v>2</v>
      </c>
      <c r="K21" s="4" t="s">
        <v>29</v>
      </c>
      <c r="L21" s="4">
        <v>426</v>
      </c>
      <c r="M21" s="4">
        <v>426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44531</v>
      </c>
      <c r="S21" s="5">
        <v>44547</v>
      </c>
      <c r="T21" s="4" t="s">
        <v>33</v>
      </c>
      <c r="U21" s="4">
        <v>426</v>
      </c>
      <c r="V21" s="4">
        <v>0</v>
      </c>
      <c r="W21" s="4">
        <v>0</v>
      </c>
      <c r="X21" s="4"/>
      <c r="Y21" s="4" t="s">
        <v>88</v>
      </c>
    </row>
    <row r="22" s="4" customFormat="1" spans="1:25">
      <c r="A22" s="4">
        <v>16897432905</v>
      </c>
      <c r="B22" s="4" t="s">
        <v>25</v>
      </c>
      <c r="C22" s="4" t="s">
        <v>26</v>
      </c>
      <c r="D22" s="4" t="s">
        <v>89</v>
      </c>
      <c r="E22" s="4" t="s">
        <v>90</v>
      </c>
      <c r="F22" s="5">
        <v>44531</v>
      </c>
      <c r="G22" s="5">
        <v>44532</v>
      </c>
      <c r="H22" s="4">
        <v>1</v>
      </c>
      <c r="I22" s="4">
        <v>1</v>
      </c>
      <c r="J22" s="4">
        <v>1</v>
      </c>
      <c r="K22" s="4" t="s">
        <v>29</v>
      </c>
      <c r="L22" s="4">
        <v>395</v>
      </c>
      <c r="M22" s="4">
        <v>395</v>
      </c>
      <c r="N22" s="4" t="s">
        <v>91</v>
      </c>
      <c r="O22" s="4" t="s">
        <v>31</v>
      </c>
      <c r="P22" s="4" t="s">
        <v>32</v>
      </c>
      <c r="Q22" s="4">
        <v>0</v>
      </c>
      <c r="R22" s="6">
        <v>44531</v>
      </c>
      <c r="S22" s="5">
        <v>44547</v>
      </c>
      <c r="T22" s="4" t="s">
        <v>33</v>
      </c>
      <c r="U22" s="4">
        <v>395</v>
      </c>
      <c r="V22" s="4">
        <v>0</v>
      </c>
      <c r="W22" s="4">
        <v>0</v>
      </c>
      <c r="X22" s="4"/>
      <c r="Y22" s="4" t="s">
        <v>92</v>
      </c>
    </row>
    <row r="23" s="4" customFormat="1" spans="1:23">
      <c r="A23" s="4">
        <v>16897440675</v>
      </c>
      <c r="B23" s="4" t="s">
        <v>25</v>
      </c>
      <c r="C23" s="4" t="s">
        <v>26</v>
      </c>
      <c r="D23" s="4" t="s">
        <v>93</v>
      </c>
      <c r="E23" s="4"/>
      <c r="F23" s="5">
        <v>44531</v>
      </c>
      <c r="G23" s="5">
        <v>44532</v>
      </c>
      <c r="H23" s="4">
        <v>0</v>
      </c>
      <c r="I23" s="4">
        <v>1</v>
      </c>
      <c r="J23" s="4">
        <v>0</v>
      </c>
      <c r="K23" s="4" t="s">
        <v>29</v>
      </c>
      <c r="L23" s="4">
        <v>149</v>
      </c>
      <c r="M23" s="4">
        <v>149</v>
      </c>
      <c r="N23" s="4"/>
      <c r="O23" s="4" t="s">
        <v>31</v>
      </c>
      <c r="P23" s="4" t="s">
        <v>32</v>
      </c>
      <c r="Q23" s="4">
        <v>0</v>
      </c>
      <c r="R23" s="6">
        <v>44531</v>
      </c>
      <c r="S23" s="5">
        <v>44547</v>
      </c>
      <c r="T23" s="4" t="s">
        <v>33</v>
      </c>
      <c r="U23" s="4">
        <v>149</v>
      </c>
      <c r="V23" s="4">
        <v>0</v>
      </c>
      <c r="W23" s="4">
        <v>0</v>
      </c>
    </row>
    <row r="24" s="4" customFormat="1" spans="1:23">
      <c r="A24" s="4">
        <v>16897474287</v>
      </c>
      <c r="B24" s="4" t="s">
        <v>25</v>
      </c>
      <c r="C24" s="4" t="s">
        <v>26</v>
      </c>
      <c r="D24" s="4" t="s">
        <v>94</v>
      </c>
      <c r="E24" s="4" t="s">
        <v>95</v>
      </c>
      <c r="F24" s="5">
        <v>44531</v>
      </c>
      <c r="G24" s="5">
        <v>44532</v>
      </c>
      <c r="H24" s="4">
        <v>1</v>
      </c>
      <c r="I24" s="4">
        <v>1</v>
      </c>
      <c r="J24" s="4">
        <v>1</v>
      </c>
      <c r="K24" s="4" t="s">
        <v>29</v>
      </c>
      <c r="L24" s="4">
        <v>279</v>
      </c>
      <c r="M24" s="4">
        <v>279</v>
      </c>
      <c r="N24" s="4" t="s">
        <v>96</v>
      </c>
      <c r="O24" s="4" t="s">
        <v>31</v>
      </c>
      <c r="P24" s="4" t="s">
        <v>32</v>
      </c>
      <c r="Q24" s="4">
        <v>0</v>
      </c>
      <c r="R24" s="6">
        <v>44531</v>
      </c>
      <c r="S24" s="5">
        <v>44547</v>
      </c>
      <c r="T24" s="4" t="s">
        <v>33</v>
      </c>
      <c r="U24" s="4">
        <v>279</v>
      </c>
      <c r="V24" s="4">
        <v>0</v>
      </c>
      <c r="W24" s="4">
        <v>0</v>
      </c>
    </row>
    <row r="25" s="4" customFormat="1" spans="1:23">
      <c r="A25" s="4">
        <v>16897372531</v>
      </c>
      <c r="B25" s="4" t="s">
        <v>25</v>
      </c>
      <c r="C25" s="4" t="s">
        <v>75</v>
      </c>
      <c r="D25" s="4" t="s">
        <v>82</v>
      </c>
      <c r="E25" s="4" t="s">
        <v>83</v>
      </c>
      <c r="F25" s="5">
        <v>44531</v>
      </c>
      <c r="G25" s="5">
        <v>44532</v>
      </c>
      <c r="H25" s="4">
        <v>1</v>
      </c>
      <c r="I25" s="4">
        <v>1</v>
      </c>
      <c r="J25" s="4">
        <v>1</v>
      </c>
      <c r="K25" s="4" t="s">
        <v>29</v>
      </c>
      <c r="L25" s="4">
        <v>-398</v>
      </c>
      <c r="M25" s="4">
        <v>-398</v>
      </c>
      <c r="N25" s="4" t="s">
        <v>84</v>
      </c>
      <c r="O25" s="4" t="s">
        <v>31</v>
      </c>
      <c r="P25" s="4" t="s">
        <v>32</v>
      </c>
      <c r="Q25" s="4">
        <v>0</v>
      </c>
      <c r="R25" s="6">
        <v>44531</v>
      </c>
      <c r="S25" s="5">
        <v>44547</v>
      </c>
      <c r="T25" s="4" t="s">
        <v>33</v>
      </c>
      <c r="U25" s="4">
        <v>-398</v>
      </c>
      <c r="V25" s="4">
        <v>0</v>
      </c>
      <c r="W25" s="4">
        <v>0</v>
      </c>
    </row>
    <row r="26" s="4" customFormat="1" spans="1:23">
      <c r="A26" s="4">
        <v>16897564311</v>
      </c>
      <c r="B26" s="4" t="s">
        <v>25</v>
      </c>
      <c r="C26" s="4" t="s">
        <v>26</v>
      </c>
      <c r="D26" s="4" t="s">
        <v>97</v>
      </c>
      <c r="E26" s="4" t="s">
        <v>98</v>
      </c>
      <c r="F26" s="5">
        <v>44531</v>
      </c>
      <c r="G26" s="5">
        <v>44532</v>
      </c>
      <c r="H26" s="4">
        <v>1</v>
      </c>
      <c r="I26" s="4">
        <v>1</v>
      </c>
      <c r="J26" s="4">
        <v>1</v>
      </c>
      <c r="K26" s="4" t="s">
        <v>29</v>
      </c>
      <c r="L26" s="4">
        <v>263</v>
      </c>
      <c r="M26" s="4">
        <v>263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44531</v>
      </c>
      <c r="S26" s="5">
        <v>44547</v>
      </c>
      <c r="T26" s="4" t="s">
        <v>33</v>
      </c>
      <c r="U26" s="4">
        <v>263</v>
      </c>
      <c r="V26" s="4">
        <v>0</v>
      </c>
      <c r="W26" s="4">
        <v>0</v>
      </c>
    </row>
    <row r="27" s="4" customFormat="1" spans="1:23">
      <c r="A27" s="4">
        <v>16897643128</v>
      </c>
      <c r="B27" s="4" t="s">
        <v>25</v>
      </c>
      <c r="C27" s="4" t="s">
        <v>26</v>
      </c>
      <c r="D27" s="4" t="s">
        <v>97</v>
      </c>
      <c r="E27" s="4" t="s">
        <v>98</v>
      </c>
      <c r="F27" s="5">
        <v>44531</v>
      </c>
      <c r="G27" s="5">
        <v>44532</v>
      </c>
      <c r="H27" s="4">
        <v>1</v>
      </c>
      <c r="I27" s="4">
        <v>1</v>
      </c>
      <c r="J27" s="4">
        <v>1</v>
      </c>
      <c r="K27" s="4" t="s">
        <v>29</v>
      </c>
      <c r="L27" s="4">
        <v>263</v>
      </c>
      <c r="M27" s="4">
        <v>263</v>
      </c>
      <c r="N27" s="4" t="s">
        <v>100</v>
      </c>
      <c r="O27" s="4" t="s">
        <v>31</v>
      </c>
      <c r="P27" s="4" t="s">
        <v>32</v>
      </c>
      <c r="Q27" s="4">
        <v>0</v>
      </c>
      <c r="R27" s="6">
        <v>44531</v>
      </c>
      <c r="S27" s="5">
        <v>44547</v>
      </c>
      <c r="T27" s="4" t="s">
        <v>33</v>
      </c>
      <c r="U27" s="4">
        <v>263</v>
      </c>
      <c r="V27" s="4">
        <v>0</v>
      </c>
      <c r="W27" s="4">
        <v>0</v>
      </c>
    </row>
    <row r="28" s="4" customFormat="1" spans="1:23">
      <c r="A28" s="4">
        <v>16897564311</v>
      </c>
      <c r="B28" s="4" t="s">
        <v>25</v>
      </c>
      <c r="C28" s="4" t="s">
        <v>75</v>
      </c>
      <c r="D28" s="4" t="s">
        <v>97</v>
      </c>
      <c r="E28" s="4" t="s">
        <v>98</v>
      </c>
      <c r="F28" s="5">
        <v>44531</v>
      </c>
      <c r="G28" s="5">
        <v>44532</v>
      </c>
      <c r="H28" s="4">
        <v>1</v>
      </c>
      <c r="I28" s="4">
        <v>1</v>
      </c>
      <c r="J28" s="4">
        <v>1</v>
      </c>
      <c r="K28" s="4" t="s">
        <v>29</v>
      </c>
      <c r="L28" s="4">
        <v>-263</v>
      </c>
      <c r="M28" s="4">
        <v>-263</v>
      </c>
      <c r="N28" s="4" t="s">
        <v>99</v>
      </c>
      <c r="O28" s="4" t="s">
        <v>31</v>
      </c>
      <c r="P28" s="4" t="s">
        <v>32</v>
      </c>
      <c r="Q28" s="4">
        <v>0</v>
      </c>
      <c r="R28" s="6">
        <v>44531</v>
      </c>
      <c r="S28" s="5">
        <v>44547</v>
      </c>
      <c r="T28" s="4" t="s">
        <v>33</v>
      </c>
      <c r="U28" s="4">
        <v>-263</v>
      </c>
      <c r="V28" s="4">
        <v>0</v>
      </c>
      <c r="W28" s="4">
        <v>0</v>
      </c>
    </row>
    <row r="29" s="4" customFormat="1" spans="1:25">
      <c r="A29" s="4">
        <v>16897749971</v>
      </c>
      <c r="B29" s="4" t="s">
        <v>25</v>
      </c>
      <c r="C29" s="4" t="s">
        <v>26</v>
      </c>
      <c r="D29" s="4" t="s">
        <v>101</v>
      </c>
      <c r="E29" s="4" t="s">
        <v>102</v>
      </c>
      <c r="F29" s="5">
        <v>44531</v>
      </c>
      <c r="G29" s="5">
        <v>44532</v>
      </c>
      <c r="H29" s="4">
        <v>1</v>
      </c>
      <c r="I29" s="4">
        <v>1</v>
      </c>
      <c r="J29" s="4">
        <v>1</v>
      </c>
      <c r="K29" s="4" t="s">
        <v>29</v>
      </c>
      <c r="L29" s="4">
        <v>354</v>
      </c>
      <c r="M29" s="4">
        <v>354</v>
      </c>
      <c r="N29" s="4" t="s">
        <v>103</v>
      </c>
      <c r="O29" s="4" t="s">
        <v>31</v>
      </c>
      <c r="P29" s="4" t="s">
        <v>32</v>
      </c>
      <c r="Q29" s="4">
        <v>0</v>
      </c>
      <c r="R29" s="6">
        <v>44531</v>
      </c>
      <c r="S29" s="5">
        <v>44547</v>
      </c>
      <c r="T29" s="4" t="s">
        <v>33</v>
      </c>
      <c r="U29" s="4">
        <v>354</v>
      </c>
      <c r="V29" s="4">
        <v>0</v>
      </c>
      <c r="W29" s="4">
        <v>0</v>
      </c>
      <c r="X29" s="4"/>
      <c r="Y29" s="4">
        <v>104071438434</v>
      </c>
    </row>
    <row r="30" s="4" customFormat="1" spans="1:25">
      <c r="A30" s="4">
        <v>16897757088</v>
      </c>
      <c r="B30" s="4" t="s">
        <v>25</v>
      </c>
      <c r="C30" s="4" t="s">
        <v>26</v>
      </c>
      <c r="D30" s="4" t="s">
        <v>104</v>
      </c>
      <c r="E30" s="4" t="s">
        <v>105</v>
      </c>
      <c r="F30" s="5">
        <v>44531</v>
      </c>
      <c r="G30" s="5">
        <v>44532</v>
      </c>
      <c r="H30" s="4">
        <v>2</v>
      </c>
      <c r="I30" s="4">
        <v>1</v>
      </c>
      <c r="J30" s="4">
        <v>2</v>
      </c>
      <c r="K30" s="4" t="s">
        <v>29</v>
      </c>
      <c r="L30" s="4">
        <v>564</v>
      </c>
      <c r="M30" s="4">
        <v>564</v>
      </c>
      <c r="N30" s="4" t="s">
        <v>106</v>
      </c>
      <c r="O30" s="4" t="s">
        <v>31</v>
      </c>
      <c r="P30" s="4" t="s">
        <v>32</v>
      </c>
      <c r="Q30" s="4">
        <v>0</v>
      </c>
      <c r="R30" s="6">
        <v>44531</v>
      </c>
      <c r="S30" s="5">
        <v>44547</v>
      </c>
      <c r="T30" s="4" t="s">
        <v>33</v>
      </c>
      <c r="U30" s="4">
        <v>564</v>
      </c>
      <c r="V30" s="4">
        <v>0</v>
      </c>
      <c r="W30" s="4">
        <v>0</v>
      </c>
      <c r="X30" s="4"/>
      <c r="Y30" s="4" t="s">
        <v>107</v>
      </c>
    </row>
    <row r="31" s="4" customFormat="1" spans="1:24">
      <c r="A31" s="4">
        <v>16900419746</v>
      </c>
      <c r="B31" s="4" t="s">
        <v>25</v>
      </c>
      <c r="C31" s="4" t="s">
        <v>108</v>
      </c>
      <c r="D31" s="4" t="s">
        <v>109</v>
      </c>
      <c r="E31" s="4" t="s">
        <v>70</v>
      </c>
      <c r="F31" s="5">
        <v>44531</v>
      </c>
      <c r="G31" s="5">
        <v>44532</v>
      </c>
      <c r="H31" s="4">
        <v>1</v>
      </c>
      <c r="I31" s="4">
        <v>1</v>
      </c>
      <c r="J31" s="4">
        <v>1</v>
      </c>
      <c r="K31" s="4" t="s">
        <v>29</v>
      </c>
      <c r="L31" s="4">
        <v>-107</v>
      </c>
      <c r="M31" s="4">
        <v>-107</v>
      </c>
      <c r="N31" s="4" t="s">
        <v>110</v>
      </c>
      <c r="O31" s="4" t="s">
        <v>31</v>
      </c>
      <c r="P31" s="4" t="s">
        <v>32</v>
      </c>
      <c r="Q31" s="4">
        <v>0</v>
      </c>
      <c r="R31" s="6">
        <v>44531</v>
      </c>
      <c r="S31" s="5">
        <v>44547</v>
      </c>
      <c r="T31" s="4" t="s">
        <v>33</v>
      </c>
      <c r="U31" s="4">
        <v>-107</v>
      </c>
      <c r="V31" s="4">
        <v>0</v>
      </c>
      <c r="W31" s="4">
        <v>0</v>
      </c>
      <c r="X31" s="4">
        <v>2321401</v>
      </c>
    </row>
    <row r="32" s="4" customFormat="1" spans="1:24">
      <c r="A32" s="4">
        <v>16900419746</v>
      </c>
      <c r="B32" s="4" t="s">
        <v>25</v>
      </c>
      <c r="C32" s="4" t="s">
        <v>111</v>
      </c>
      <c r="D32" s="4" t="s">
        <v>112</v>
      </c>
      <c r="E32" s="4" t="s">
        <v>70</v>
      </c>
      <c r="F32" s="5">
        <v>44531</v>
      </c>
      <c r="G32" s="5">
        <v>44532</v>
      </c>
      <c r="H32" s="4">
        <v>1</v>
      </c>
      <c r="I32" s="4">
        <v>1</v>
      </c>
      <c r="J32" s="4">
        <v>1</v>
      </c>
      <c r="K32" s="4" t="s">
        <v>29</v>
      </c>
      <c r="L32" s="4">
        <v>107</v>
      </c>
      <c r="M32" s="4">
        <v>107</v>
      </c>
      <c r="N32" s="4" t="s">
        <v>110</v>
      </c>
      <c r="O32" s="4" t="s">
        <v>31</v>
      </c>
      <c r="P32" s="4" t="s">
        <v>32</v>
      </c>
      <c r="Q32" s="4">
        <v>0</v>
      </c>
      <c r="R32" s="6">
        <v>44531</v>
      </c>
      <c r="S32" s="5">
        <v>44547</v>
      </c>
      <c r="T32" s="4" t="s">
        <v>33</v>
      </c>
      <c r="U32" s="4">
        <v>107</v>
      </c>
      <c r="V32" s="4">
        <v>0</v>
      </c>
      <c r="W32" s="4">
        <v>0</v>
      </c>
      <c r="X32" s="4">
        <v>2321401</v>
      </c>
    </row>
    <row r="33" s="4" customFormat="1" spans="1:23">
      <c r="A33" s="4">
        <v>16901750410</v>
      </c>
      <c r="B33" s="4" t="s">
        <v>25</v>
      </c>
      <c r="C33" s="4" t="s">
        <v>26</v>
      </c>
      <c r="D33" s="4" t="s">
        <v>113</v>
      </c>
      <c r="E33" s="4"/>
      <c r="F33" s="5">
        <v>44531</v>
      </c>
      <c r="G33" s="5">
        <v>44532</v>
      </c>
      <c r="H33" s="4">
        <v>0</v>
      </c>
      <c r="I33" s="4">
        <v>1</v>
      </c>
      <c r="J33" s="4">
        <v>0</v>
      </c>
      <c r="K33" s="4" t="s">
        <v>29</v>
      </c>
      <c r="L33" s="4">
        <v>134</v>
      </c>
      <c r="M33" s="4">
        <v>134</v>
      </c>
      <c r="N33" s="4"/>
      <c r="O33" s="4" t="s">
        <v>31</v>
      </c>
      <c r="P33" s="4" t="s">
        <v>32</v>
      </c>
      <c r="Q33" s="4">
        <v>0</v>
      </c>
      <c r="R33" s="6">
        <v>44531</v>
      </c>
      <c r="S33" s="5">
        <v>44547</v>
      </c>
      <c r="T33" s="4" t="s">
        <v>33</v>
      </c>
      <c r="U33" s="4">
        <v>134</v>
      </c>
      <c r="V33" s="4">
        <v>0</v>
      </c>
      <c r="W33" s="4">
        <v>0</v>
      </c>
    </row>
    <row r="34" s="4" customFormat="1" spans="1:25">
      <c r="A34" s="4">
        <v>16901887825</v>
      </c>
      <c r="B34" s="4" t="s">
        <v>25</v>
      </c>
      <c r="C34" s="4" t="s">
        <v>26</v>
      </c>
      <c r="D34" s="4" t="s">
        <v>114</v>
      </c>
      <c r="E34" s="4" t="s">
        <v>115</v>
      </c>
      <c r="F34" s="5">
        <v>44531</v>
      </c>
      <c r="G34" s="5">
        <v>44532</v>
      </c>
      <c r="H34" s="4">
        <v>1</v>
      </c>
      <c r="I34" s="4">
        <v>1</v>
      </c>
      <c r="J34" s="4">
        <v>1</v>
      </c>
      <c r="K34" s="4" t="s">
        <v>29</v>
      </c>
      <c r="L34" s="4">
        <v>126</v>
      </c>
      <c r="M34" s="4">
        <v>126</v>
      </c>
      <c r="N34" s="4" t="s">
        <v>116</v>
      </c>
      <c r="O34" s="4" t="s">
        <v>31</v>
      </c>
      <c r="P34" s="4" t="s">
        <v>32</v>
      </c>
      <c r="Q34" s="4">
        <v>0</v>
      </c>
      <c r="R34" s="6">
        <v>44531</v>
      </c>
      <c r="S34" s="5">
        <v>44547</v>
      </c>
      <c r="T34" s="4" t="s">
        <v>33</v>
      </c>
      <c r="U34" s="4">
        <v>126</v>
      </c>
      <c r="V34" s="4">
        <v>0</v>
      </c>
      <c r="W34" s="4">
        <v>0</v>
      </c>
      <c r="X34" s="4">
        <v>2321984</v>
      </c>
      <c r="Y34" s="4">
        <v>104072411964</v>
      </c>
    </row>
    <row r="35" s="4" customFormat="1" spans="1:24">
      <c r="A35" s="4">
        <v>16902061330</v>
      </c>
      <c r="B35" s="4" t="s">
        <v>25</v>
      </c>
      <c r="C35" s="4" t="s">
        <v>26</v>
      </c>
      <c r="D35" s="4" t="s">
        <v>117</v>
      </c>
      <c r="E35" s="4" t="s">
        <v>51</v>
      </c>
      <c r="F35" s="5">
        <v>44531</v>
      </c>
      <c r="G35" s="5">
        <v>44532</v>
      </c>
      <c r="H35" s="4">
        <v>1</v>
      </c>
      <c r="I35" s="4">
        <v>1</v>
      </c>
      <c r="J35" s="4">
        <v>1</v>
      </c>
      <c r="K35" s="4" t="s">
        <v>29</v>
      </c>
      <c r="L35" s="4">
        <v>247</v>
      </c>
      <c r="M35" s="4">
        <v>247</v>
      </c>
      <c r="N35" s="4" t="s">
        <v>118</v>
      </c>
      <c r="O35" s="4" t="s">
        <v>31</v>
      </c>
      <c r="P35" s="4" t="s">
        <v>32</v>
      </c>
      <c r="Q35" s="4">
        <v>0</v>
      </c>
      <c r="R35" s="6">
        <v>44531</v>
      </c>
      <c r="S35" s="5">
        <v>44547</v>
      </c>
      <c r="T35" s="4" t="s">
        <v>33</v>
      </c>
      <c r="U35" s="4">
        <v>247</v>
      </c>
      <c r="V35" s="4">
        <v>0</v>
      </c>
      <c r="W35" s="4">
        <v>0</v>
      </c>
      <c r="X35" s="4">
        <v>2322092</v>
      </c>
    </row>
    <row r="36" s="4" customFormat="1" spans="1:23">
      <c r="A36" s="4">
        <v>16902478924</v>
      </c>
      <c r="B36" s="4" t="s">
        <v>25</v>
      </c>
      <c r="C36" s="4" t="s">
        <v>26</v>
      </c>
      <c r="D36" s="4" t="s">
        <v>119</v>
      </c>
      <c r="E36" s="4"/>
      <c r="F36" s="5">
        <v>44531</v>
      </c>
      <c r="G36" s="5">
        <v>44532</v>
      </c>
      <c r="H36" s="4">
        <v>0</v>
      </c>
      <c r="I36" s="4">
        <v>1</v>
      </c>
      <c r="J36" s="4">
        <v>0</v>
      </c>
      <c r="K36" s="4" t="s">
        <v>29</v>
      </c>
      <c r="L36" s="4">
        <v>150</v>
      </c>
      <c r="M36" s="4">
        <v>150</v>
      </c>
      <c r="N36" s="4"/>
      <c r="O36" s="4" t="s">
        <v>31</v>
      </c>
      <c r="P36" s="4" t="s">
        <v>32</v>
      </c>
      <c r="Q36" s="4">
        <v>0</v>
      </c>
      <c r="R36" s="6">
        <v>44531</v>
      </c>
      <c r="S36" s="5">
        <v>44547</v>
      </c>
      <c r="T36" s="4" t="s">
        <v>33</v>
      </c>
      <c r="U36" s="4">
        <v>150</v>
      </c>
      <c r="V36" s="4">
        <v>0</v>
      </c>
      <c r="W36" s="4">
        <v>0</v>
      </c>
    </row>
    <row r="37" s="4" customFormat="1" spans="1:25">
      <c r="A37" s="4">
        <v>16902572247</v>
      </c>
      <c r="B37" s="4" t="s">
        <v>25</v>
      </c>
      <c r="C37" s="4" t="s">
        <v>26</v>
      </c>
      <c r="D37" s="4" t="s">
        <v>120</v>
      </c>
      <c r="E37" s="4" t="s">
        <v>121</v>
      </c>
      <c r="F37" s="5">
        <v>44531</v>
      </c>
      <c r="G37" s="5">
        <v>44532</v>
      </c>
      <c r="H37" s="4">
        <v>1</v>
      </c>
      <c r="I37" s="4">
        <v>1</v>
      </c>
      <c r="J37" s="4">
        <v>1</v>
      </c>
      <c r="K37" s="4" t="s">
        <v>29</v>
      </c>
      <c r="L37" s="4">
        <v>157</v>
      </c>
      <c r="M37" s="4">
        <v>157</v>
      </c>
      <c r="N37" s="4" t="s">
        <v>122</v>
      </c>
      <c r="O37" s="4" t="s">
        <v>31</v>
      </c>
      <c r="P37" s="4" t="s">
        <v>32</v>
      </c>
      <c r="Q37" s="4">
        <v>0</v>
      </c>
      <c r="R37" s="6">
        <v>44531</v>
      </c>
      <c r="S37" s="5">
        <v>44547</v>
      </c>
      <c r="T37" s="4" t="s">
        <v>33</v>
      </c>
      <c r="U37" s="4">
        <v>157</v>
      </c>
      <c r="V37" s="4">
        <v>0</v>
      </c>
      <c r="W37" s="4">
        <v>0</v>
      </c>
      <c r="X37" s="4"/>
      <c r="Y37" s="4" t="s">
        <v>123</v>
      </c>
    </row>
    <row r="38" s="4" customFormat="1" spans="1:25">
      <c r="A38" s="4">
        <v>16902592022</v>
      </c>
      <c r="B38" s="4" t="s">
        <v>25</v>
      </c>
      <c r="C38" s="4" t="s">
        <v>26</v>
      </c>
      <c r="D38" s="4" t="s">
        <v>124</v>
      </c>
      <c r="E38" s="4" t="s">
        <v>125</v>
      </c>
      <c r="F38" s="5">
        <v>44531</v>
      </c>
      <c r="G38" s="5">
        <v>44532</v>
      </c>
      <c r="H38" s="4">
        <v>1</v>
      </c>
      <c r="I38" s="4">
        <v>1</v>
      </c>
      <c r="J38" s="4">
        <v>1</v>
      </c>
      <c r="K38" s="4" t="s">
        <v>29</v>
      </c>
      <c r="L38" s="4">
        <v>296</v>
      </c>
      <c r="M38" s="4">
        <v>296</v>
      </c>
      <c r="N38" s="4" t="s">
        <v>126</v>
      </c>
      <c r="O38" s="4" t="s">
        <v>31</v>
      </c>
      <c r="P38" s="4" t="s">
        <v>32</v>
      </c>
      <c r="Q38" s="4">
        <v>0</v>
      </c>
      <c r="R38" s="6">
        <v>44531</v>
      </c>
      <c r="S38" s="5">
        <v>44547</v>
      </c>
      <c r="T38" s="4" t="s">
        <v>33</v>
      </c>
      <c r="U38" s="4">
        <v>296</v>
      </c>
      <c r="V38" s="4">
        <v>0</v>
      </c>
      <c r="W38" s="4">
        <v>0</v>
      </c>
      <c r="X38" s="4"/>
      <c r="Y38" s="4">
        <v>104072861454</v>
      </c>
    </row>
    <row r="39" s="4" customFormat="1" spans="1:23">
      <c r="A39" s="4">
        <v>16902663419</v>
      </c>
      <c r="B39" s="4" t="s">
        <v>25</v>
      </c>
      <c r="C39" s="4" t="s">
        <v>26</v>
      </c>
      <c r="D39" s="4" t="s">
        <v>127</v>
      </c>
      <c r="E39" s="4" t="s">
        <v>67</v>
      </c>
      <c r="F39" s="5">
        <v>44531</v>
      </c>
      <c r="G39" s="5">
        <v>44532</v>
      </c>
      <c r="H39" s="4">
        <v>1</v>
      </c>
      <c r="I39" s="4">
        <v>1</v>
      </c>
      <c r="J39" s="4">
        <v>1</v>
      </c>
      <c r="K39" s="4" t="s">
        <v>29</v>
      </c>
      <c r="L39" s="4">
        <v>259</v>
      </c>
      <c r="M39" s="4">
        <v>259</v>
      </c>
      <c r="N39" s="4" t="s">
        <v>128</v>
      </c>
      <c r="O39" s="4" t="s">
        <v>31</v>
      </c>
      <c r="P39" s="4" t="s">
        <v>32</v>
      </c>
      <c r="Q39" s="4">
        <v>0</v>
      </c>
      <c r="R39" s="6">
        <v>44531</v>
      </c>
      <c r="S39" s="5">
        <v>44547</v>
      </c>
      <c r="T39" s="4" t="s">
        <v>33</v>
      </c>
      <c r="U39" s="4">
        <v>259</v>
      </c>
      <c r="V39" s="4">
        <v>0</v>
      </c>
      <c r="W39" s="4">
        <v>0</v>
      </c>
    </row>
    <row r="40" s="4" customFormat="1" spans="1:25">
      <c r="A40" s="4">
        <v>16902708742</v>
      </c>
      <c r="B40" s="4" t="s">
        <v>25</v>
      </c>
      <c r="C40" s="4" t="s">
        <v>26</v>
      </c>
      <c r="D40" s="4" t="s">
        <v>129</v>
      </c>
      <c r="E40" s="4" t="s">
        <v>130</v>
      </c>
      <c r="F40" s="5">
        <v>44531</v>
      </c>
      <c r="G40" s="5">
        <v>44532</v>
      </c>
      <c r="H40" s="4">
        <v>1</v>
      </c>
      <c r="I40" s="4">
        <v>1</v>
      </c>
      <c r="J40" s="4">
        <v>1</v>
      </c>
      <c r="K40" s="4" t="s">
        <v>29</v>
      </c>
      <c r="L40" s="4">
        <v>173</v>
      </c>
      <c r="M40" s="4">
        <v>173</v>
      </c>
      <c r="N40" s="4" t="s">
        <v>131</v>
      </c>
      <c r="O40" s="4" t="s">
        <v>31</v>
      </c>
      <c r="P40" s="4" t="s">
        <v>32</v>
      </c>
      <c r="Q40" s="4">
        <v>0</v>
      </c>
      <c r="R40" s="6">
        <v>44531</v>
      </c>
      <c r="S40" s="5">
        <v>44547</v>
      </c>
      <c r="T40" s="4" t="s">
        <v>33</v>
      </c>
      <c r="U40" s="4">
        <v>173</v>
      </c>
      <c r="V40" s="4">
        <v>0</v>
      </c>
      <c r="W40" s="4">
        <v>0</v>
      </c>
      <c r="X40" s="4">
        <v>2322360</v>
      </c>
      <c r="Y40" s="4" t="s">
        <v>132</v>
      </c>
    </row>
    <row r="41" s="4" customFormat="1" spans="1:23">
      <c r="A41" s="4">
        <v>16902857623</v>
      </c>
      <c r="B41" s="4" t="s">
        <v>25</v>
      </c>
      <c r="C41" s="4" t="s">
        <v>26</v>
      </c>
      <c r="D41" s="4" t="s">
        <v>117</v>
      </c>
      <c r="E41" s="4" t="s">
        <v>133</v>
      </c>
      <c r="F41" s="5">
        <v>44531</v>
      </c>
      <c r="G41" s="5">
        <v>44532</v>
      </c>
      <c r="H41" s="4">
        <v>1</v>
      </c>
      <c r="I41" s="4">
        <v>1</v>
      </c>
      <c r="J41" s="4">
        <v>1</v>
      </c>
      <c r="K41" s="4" t="s">
        <v>29</v>
      </c>
      <c r="L41" s="4">
        <v>252</v>
      </c>
      <c r="M41" s="4">
        <v>252</v>
      </c>
      <c r="N41" s="4" t="s">
        <v>134</v>
      </c>
      <c r="O41" s="4" t="s">
        <v>31</v>
      </c>
      <c r="P41" s="4" t="s">
        <v>32</v>
      </c>
      <c r="Q41" s="4">
        <v>0</v>
      </c>
      <c r="R41" s="6">
        <v>44531</v>
      </c>
      <c r="S41" s="5">
        <v>44547</v>
      </c>
      <c r="T41" s="4" t="s">
        <v>33</v>
      </c>
      <c r="U41" s="4">
        <v>252</v>
      </c>
      <c r="V41" s="4">
        <v>0</v>
      </c>
      <c r="W41" s="4">
        <v>0</v>
      </c>
    </row>
    <row r="42" s="4" customFormat="1" spans="1:24">
      <c r="A42" s="4">
        <v>16902906477</v>
      </c>
      <c r="B42" s="4" t="s">
        <v>25</v>
      </c>
      <c r="C42" s="4" t="s">
        <v>26</v>
      </c>
      <c r="D42" s="4" t="s">
        <v>135</v>
      </c>
      <c r="E42" s="4" t="s">
        <v>70</v>
      </c>
      <c r="F42" s="5">
        <v>44531</v>
      </c>
      <c r="G42" s="5">
        <v>44532</v>
      </c>
      <c r="H42" s="4">
        <v>1</v>
      </c>
      <c r="I42" s="4">
        <v>1</v>
      </c>
      <c r="J42" s="4">
        <v>1</v>
      </c>
      <c r="K42" s="4" t="s">
        <v>29</v>
      </c>
      <c r="L42" s="4">
        <v>253</v>
      </c>
      <c r="M42" s="4">
        <v>253</v>
      </c>
      <c r="N42" s="4" t="s">
        <v>136</v>
      </c>
      <c r="O42" s="4" t="s">
        <v>31</v>
      </c>
      <c r="P42" s="4" t="s">
        <v>32</v>
      </c>
      <c r="Q42" s="4">
        <v>0</v>
      </c>
      <c r="R42" s="6">
        <v>44531</v>
      </c>
      <c r="S42" s="5">
        <v>44547</v>
      </c>
      <c r="T42" s="4" t="s">
        <v>33</v>
      </c>
      <c r="U42" s="4">
        <v>253</v>
      </c>
      <c r="V42" s="4">
        <v>0</v>
      </c>
      <c r="W42" s="4">
        <v>0</v>
      </c>
      <c r="X42" s="4">
        <v>2322433</v>
      </c>
    </row>
    <row r="43" s="4" customFormat="1" spans="1:23">
      <c r="A43" s="4">
        <v>16902913314</v>
      </c>
      <c r="B43" s="4" t="s">
        <v>25</v>
      </c>
      <c r="C43" s="4" t="s">
        <v>26</v>
      </c>
      <c r="D43" s="4" t="s">
        <v>135</v>
      </c>
      <c r="E43" s="4" t="s">
        <v>137</v>
      </c>
      <c r="F43" s="5">
        <v>44531</v>
      </c>
      <c r="G43" s="5">
        <v>44532</v>
      </c>
      <c r="H43" s="4">
        <v>1</v>
      </c>
      <c r="I43" s="4">
        <v>1</v>
      </c>
      <c r="J43" s="4">
        <v>1</v>
      </c>
      <c r="K43" s="4" t="s">
        <v>29</v>
      </c>
      <c r="L43" s="4">
        <v>266</v>
      </c>
      <c r="M43" s="4">
        <v>266</v>
      </c>
      <c r="N43" s="4" t="s">
        <v>138</v>
      </c>
      <c r="O43" s="4" t="s">
        <v>31</v>
      </c>
      <c r="P43" s="4" t="s">
        <v>32</v>
      </c>
      <c r="Q43" s="4">
        <v>0</v>
      </c>
      <c r="R43" s="6">
        <v>44531</v>
      </c>
      <c r="S43" s="5">
        <v>44547</v>
      </c>
      <c r="T43" s="4" t="s">
        <v>33</v>
      </c>
      <c r="U43" s="4">
        <v>266</v>
      </c>
      <c r="V43" s="4">
        <v>0</v>
      </c>
      <c r="W43" s="4">
        <v>0</v>
      </c>
    </row>
    <row r="44" s="4" customFormat="1" spans="1:23">
      <c r="A44" s="4">
        <v>16866266333</v>
      </c>
      <c r="B44" s="4" t="s">
        <v>25</v>
      </c>
      <c r="C44" s="4" t="s">
        <v>108</v>
      </c>
      <c r="D44" s="4" t="s">
        <v>139</v>
      </c>
      <c r="E44" s="4" t="s">
        <v>140</v>
      </c>
      <c r="F44" s="5">
        <v>44526</v>
      </c>
      <c r="G44" s="5">
        <v>44527</v>
      </c>
      <c r="H44" s="4">
        <v>1</v>
      </c>
      <c r="I44" s="4">
        <v>1</v>
      </c>
      <c r="J44" s="4">
        <v>1</v>
      </c>
      <c r="K44" s="4" t="s">
        <v>29</v>
      </c>
      <c r="L44" s="4">
        <v>-1032</v>
      </c>
      <c r="M44" s="4">
        <v>-1032</v>
      </c>
      <c r="N44" s="4" t="s">
        <v>141</v>
      </c>
      <c r="O44" s="4" t="s">
        <v>31</v>
      </c>
      <c r="P44" s="4" t="s">
        <v>32</v>
      </c>
      <c r="Q44" s="4">
        <v>0</v>
      </c>
      <c r="R44" s="6">
        <v>44526</v>
      </c>
      <c r="S44" s="5">
        <v>44547</v>
      </c>
      <c r="T44" s="4" t="s">
        <v>33</v>
      </c>
      <c r="U44" s="4">
        <v>-1032</v>
      </c>
      <c r="V44" s="4">
        <v>0</v>
      </c>
      <c r="W44" s="4">
        <v>0</v>
      </c>
    </row>
    <row r="45" s="4" customFormat="1" spans="1:23">
      <c r="A45" s="4">
        <v>16902857623</v>
      </c>
      <c r="B45" s="4" t="s">
        <v>25</v>
      </c>
      <c r="C45" s="4" t="s">
        <v>108</v>
      </c>
      <c r="D45" s="4" t="s">
        <v>117</v>
      </c>
      <c r="E45" s="4" t="s">
        <v>133</v>
      </c>
      <c r="F45" s="5">
        <v>44531</v>
      </c>
      <c r="G45" s="5">
        <v>44532</v>
      </c>
      <c r="H45" s="4">
        <v>1</v>
      </c>
      <c r="I45" s="4">
        <v>1</v>
      </c>
      <c r="J45" s="4">
        <v>1</v>
      </c>
      <c r="K45" s="4" t="s">
        <v>29</v>
      </c>
      <c r="L45" s="4">
        <v>-252</v>
      </c>
      <c r="M45" s="4">
        <v>-252</v>
      </c>
      <c r="N45" s="4" t="s">
        <v>134</v>
      </c>
      <c r="O45" s="4" t="s">
        <v>31</v>
      </c>
      <c r="P45" s="4" t="s">
        <v>32</v>
      </c>
      <c r="Q45" s="4">
        <v>0</v>
      </c>
      <c r="R45" s="6">
        <v>44531</v>
      </c>
      <c r="S45" s="5">
        <v>44547</v>
      </c>
      <c r="T45" s="4" t="s">
        <v>33</v>
      </c>
      <c r="U45" s="4">
        <v>-252</v>
      </c>
      <c r="V45" s="4">
        <v>0</v>
      </c>
      <c r="W4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9"/>
  <sheetViews>
    <sheetView tabSelected="1" workbookViewId="0">
      <selection activeCell="G71" sqref="G71"/>
    </sheetView>
  </sheetViews>
  <sheetFormatPr defaultColWidth="9" defaultRowHeight="13.5"/>
  <cols>
    <col min="1" max="1" width="12.375" style="4" customWidth="1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142</v>
      </c>
    </row>
    <row r="2" s="4" customFormat="1" hidden="1" spans="1:9">
      <c r="A2" s="4">
        <v>16833781236</v>
      </c>
      <c r="B2" s="5">
        <v>44531</v>
      </c>
      <c r="C2" s="5">
        <v>44532</v>
      </c>
      <c r="D2" s="4">
        <v>172</v>
      </c>
      <c r="E2" s="4" t="str">
        <f>VLOOKUP(A2,HOP!A:L,12,0)</f>
        <v>172.00</v>
      </c>
      <c r="F2" s="4" t="str">
        <f>VLOOKUP(A2,HOP!A:C,3,0)</f>
        <v>2305973</v>
      </c>
      <c r="G2" s="4">
        <f>D2-E2</f>
        <v>0</v>
      </c>
      <c r="H2" s="4" t="str">
        <f>$H$1&amp;F2</f>
        <v>，2305973</v>
      </c>
      <c r="I2" s="4" t="str">
        <f>VLOOKUP(A2,HOP!A:T,20,0)</f>
        <v>直连</v>
      </c>
    </row>
    <row r="3" s="4" customFormat="1" hidden="1" spans="1:9">
      <c r="A3" s="4">
        <v>16840786107</v>
      </c>
      <c r="B3" s="5">
        <v>44531</v>
      </c>
      <c r="C3" s="5">
        <v>44532</v>
      </c>
      <c r="D3" s="4">
        <v>390</v>
      </c>
      <c r="E3" s="4" t="str">
        <f>VLOOKUP(A3,HOP!A:L,12,0)</f>
        <v>390.00</v>
      </c>
      <c r="F3" s="4" t="str">
        <f>VLOOKUP(A3,HOP!A:C,3,0)</f>
        <v>2307190</v>
      </c>
      <c r="G3" s="4">
        <f t="shared" ref="G3:G40" si="0">D3-E3</f>
        <v>0</v>
      </c>
      <c r="H3" s="4" t="str">
        <f t="shared" ref="H3:H40" si="1">$H$1&amp;F3</f>
        <v>，2307190</v>
      </c>
      <c r="I3" s="4" t="str">
        <f>VLOOKUP(A3,HOP!A:T,20,0)</f>
        <v>直连</v>
      </c>
    </row>
    <row r="4" s="4" customFormat="1" hidden="1" spans="1:9">
      <c r="A4" s="4">
        <v>16850955631</v>
      </c>
      <c r="B4" s="5">
        <v>44531</v>
      </c>
      <c r="C4" s="5">
        <v>44532</v>
      </c>
      <c r="D4" s="4">
        <v>264</v>
      </c>
      <c r="E4" s="4" t="str">
        <f>VLOOKUP(A4,HOP!A:L,12,0)</f>
        <v>264.00</v>
      </c>
      <c r="F4" s="4" t="str">
        <f>VLOOKUP(A4,HOP!A:C,3,0)</f>
        <v>2309670</v>
      </c>
      <c r="G4" s="4">
        <f t="shared" si="0"/>
        <v>0</v>
      </c>
      <c r="H4" s="4" t="str">
        <f t="shared" si="1"/>
        <v>，2309670</v>
      </c>
      <c r="I4" s="4" t="str">
        <f>VLOOKUP(A4,HOP!A:T,20,0)</f>
        <v>直连</v>
      </c>
    </row>
    <row r="5" s="4" customFormat="1" hidden="1" spans="1:9">
      <c r="A5" s="4">
        <v>16855418719</v>
      </c>
      <c r="B5" s="5">
        <v>44531</v>
      </c>
      <c r="C5" s="5">
        <v>44532</v>
      </c>
      <c r="D5" s="4">
        <v>417</v>
      </c>
      <c r="E5" s="4" t="str">
        <f>VLOOKUP(A5,HOP!A:L,12,0)</f>
        <v>417.00</v>
      </c>
      <c r="F5" s="4" t="str">
        <f>VLOOKUP(A5,HOP!A:C,3,0)</f>
        <v>2309971</v>
      </c>
      <c r="G5" s="4">
        <f t="shared" si="0"/>
        <v>0</v>
      </c>
      <c r="H5" s="4" t="str">
        <f t="shared" si="1"/>
        <v>，2309971</v>
      </c>
      <c r="I5" s="4" t="str">
        <f>VLOOKUP(A5,HOP!A:T,20,0)</f>
        <v>直连</v>
      </c>
    </row>
    <row r="6" s="4" customFormat="1" hidden="1" spans="1:9">
      <c r="A6" s="4">
        <v>16886224738</v>
      </c>
      <c r="B6" s="5">
        <v>44531</v>
      </c>
      <c r="C6" s="5">
        <v>44532</v>
      </c>
      <c r="D6" s="4">
        <v>408</v>
      </c>
      <c r="E6" s="4" t="str">
        <f>VLOOKUP(A6,HOP!A:L,12,0)</f>
        <v>408.00</v>
      </c>
      <c r="F6" s="4" t="str">
        <f>VLOOKUP(A6,HOP!A:C,3,0)</f>
        <v>2317774</v>
      </c>
      <c r="G6" s="4">
        <f t="shared" si="0"/>
        <v>0</v>
      </c>
      <c r="H6" s="4" t="str">
        <f t="shared" si="1"/>
        <v>，2317774</v>
      </c>
      <c r="I6" s="4" t="str">
        <f>VLOOKUP(A6,HOP!A:T,20,0)</f>
        <v>直连</v>
      </c>
    </row>
    <row r="7" s="4" customFormat="1" hidden="1" spans="1:9">
      <c r="A7" s="4">
        <v>16889342645</v>
      </c>
      <c r="B7" s="5">
        <v>44531</v>
      </c>
      <c r="C7" s="5">
        <v>44532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hidden="1" spans="1:9">
      <c r="A8" s="4">
        <v>16889526944</v>
      </c>
      <c r="B8" s="5">
        <v>44531</v>
      </c>
      <c r="C8" s="5">
        <v>44532</v>
      </c>
      <c r="D8" s="4">
        <v>361</v>
      </c>
      <c r="E8" s="4" t="str">
        <f>VLOOKUP(A8,HOP!A:L,12,0)</f>
        <v>361.00</v>
      </c>
      <c r="F8" s="4" t="str">
        <f>VLOOKUP(A8,HOP!A:C,3,0)</f>
        <v>2318891</v>
      </c>
      <c r="G8" s="4">
        <f t="shared" si="0"/>
        <v>0</v>
      </c>
      <c r="H8" s="4" t="str">
        <f t="shared" si="1"/>
        <v>，2318891</v>
      </c>
      <c r="I8" s="4" t="str">
        <f>VLOOKUP(A8,HOP!A:T,20,0)</f>
        <v>直连</v>
      </c>
    </row>
    <row r="9" s="4" customFormat="1" hidden="1" spans="1:9">
      <c r="A9" s="4">
        <v>16889723551</v>
      </c>
      <c r="B9" s="5">
        <v>44531</v>
      </c>
      <c r="C9" s="5">
        <v>44532</v>
      </c>
      <c r="D9" s="4">
        <v>171</v>
      </c>
      <c r="E9" s="4" t="str">
        <f>VLOOKUP(A9,HOP!A:L,12,0)</f>
        <v>171.00</v>
      </c>
      <c r="F9" s="4" t="str">
        <f>VLOOKUP(A9,HOP!A:C,3,0)</f>
        <v>2319004</v>
      </c>
      <c r="G9" s="4">
        <f t="shared" si="0"/>
        <v>0</v>
      </c>
      <c r="H9" s="4" t="str">
        <f t="shared" si="1"/>
        <v>，2319004</v>
      </c>
      <c r="I9" s="4" t="str">
        <f>VLOOKUP(A9,HOP!A:T,20,0)</f>
        <v>直连</v>
      </c>
    </row>
    <row r="10" s="4" customFormat="1" hidden="1" spans="1:9">
      <c r="A10" s="4">
        <v>16894185419</v>
      </c>
      <c r="B10" s="5">
        <v>44531</v>
      </c>
      <c r="C10" s="5">
        <v>44532</v>
      </c>
      <c r="D10" s="4">
        <v>350</v>
      </c>
      <c r="E10" s="4" t="str">
        <f>VLOOKUP(A10,HOP!A:L,12,0)</f>
        <v>350.00</v>
      </c>
      <c r="F10" s="4" t="str">
        <f>VLOOKUP(A10,HOP!A:C,3,0)</f>
        <v>2319668</v>
      </c>
      <c r="G10" s="4">
        <f t="shared" si="0"/>
        <v>0</v>
      </c>
      <c r="H10" s="4" t="str">
        <f t="shared" si="1"/>
        <v>，2319668</v>
      </c>
      <c r="I10" s="4" t="str">
        <f>VLOOKUP(A10,HOP!A:T,20,0)</f>
        <v>直采</v>
      </c>
    </row>
    <row r="11" s="4" customFormat="1" hidden="1" spans="1:9">
      <c r="A11" s="4">
        <v>16895114078</v>
      </c>
      <c r="B11" s="5">
        <v>44530</v>
      </c>
      <c r="C11" s="5">
        <v>44532</v>
      </c>
      <c r="D11" s="4">
        <v>241</v>
      </c>
      <c r="E11" s="4" t="str">
        <f>VLOOKUP(A11,HOP!A:L,12,0)</f>
        <v>241.00</v>
      </c>
      <c r="F11" s="4" t="str">
        <f>VLOOKUP(A11,HOP!A:C,3,0)</f>
        <v>2320048</v>
      </c>
      <c r="G11" s="4">
        <f t="shared" si="0"/>
        <v>0</v>
      </c>
      <c r="H11" s="4" t="str">
        <f t="shared" si="1"/>
        <v>，2320048</v>
      </c>
      <c r="I11" s="4" t="str">
        <f>VLOOKUP(A11,HOP!A:T,20,0)</f>
        <v>直连</v>
      </c>
    </row>
    <row r="12" s="4" customFormat="1" hidden="1" spans="1:9">
      <c r="A12" s="4">
        <v>16895786682</v>
      </c>
      <c r="B12" s="5">
        <v>44530</v>
      </c>
      <c r="C12" s="5">
        <v>44532</v>
      </c>
      <c r="D12" s="4">
        <v>641</v>
      </c>
      <c r="E12" s="4" t="str">
        <f>VLOOKUP(A12,HOP!A:L,12,0)</f>
        <v>641.00</v>
      </c>
      <c r="F12" s="4" t="str">
        <f>VLOOKUP(A12,HOP!A:C,3,0)</f>
        <v>2320321</v>
      </c>
      <c r="G12" s="4">
        <f t="shared" si="0"/>
        <v>0</v>
      </c>
      <c r="H12" s="4" t="str">
        <f t="shared" si="1"/>
        <v>，2320321</v>
      </c>
      <c r="I12" s="4" t="str">
        <f>VLOOKUP(A12,HOP!A:T,20,0)</f>
        <v>直连</v>
      </c>
    </row>
    <row r="13" s="4" customFormat="1" hidden="1" spans="1:9">
      <c r="A13" s="4">
        <v>16895792885</v>
      </c>
      <c r="B13" s="5">
        <v>44531</v>
      </c>
      <c r="C13" s="5">
        <v>44532</v>
      </c>
      <c r="D13" s="4">
        <v>255</v>
      </c>
      <c r="E13" s="4" t="str">
        <f>VLOOKUP(A13,HOP!A:L,12,0)</f>
        <v>255.00</v>
      </c>
      <c r="F13" s="4" t="str">
        <f>VLOOKUP(A13,HOP!A:C,3,0)</f>
        <v>2320324</v>
      </c>
      <c r="G13" s="4">
        <f t="shared" si="0"/>
        <v>0</v>
      </c>
      <c r="H13" s="4" t="str">
        <f t="shared" si="1"/>
        <v>，2320324</v>
      </c>
      <c r="I13" s="4" t="str">
        <f>VLOOKUP(A13,HOP!A:T,20,0)</f>
        <v>直连</v>
      </c>
    </row>
    <row r="14" s="4" customFormat="1" hidden="1" spans="1:9">
      <c r="A14" s="4">
        <v>16896037365</v>
      </c>
      <c r="B14" s="5">
        <v>44531</v>
      </c>
      <c r="C14" s="5">
        <v>44532</v>
      </c>
      <c r="D14" s="4">
        <v>413</v>
      </c>
      <c r="E14" s="4" t="str">
        <f>VLOOKUP(A14,HOP!A:L,12,0)</f>
        <v>413.00</v>
      </c>
      <c r="F14" s="4" t="str">
        <f>VLOOKUP(A14,HOP!A:C,3,0)</f>
        <v>2320412</v>
      </c>
      <c r="G14" s="4">
        <f t="shared" si="0"/>
        <v>0</v>
      </c>
      <c r="H14" s="4" t="str">
        <f t="shared" si="1"/>
        <v>，2320412</v>
      </c>
      <c r="I14" s="4" t="str">
        <f>VLOOKUP(A14,HOP!A:T,20,0)</f>
        <v>直采</v>
      </c>
    </row>
    <row r="15" s="4" customFormat="1" hidden="1" spans="1:9">
      <c r="A15" s="4">
        <v>16896506608</v>
      </c>
      <c r="B15" s="5">
        <v>44531</v>
      </c>
      <c r="C15" s="5">
        <v>44532</v>
      </c>
      <c r="D15" s="4">
        <v>217</v>
      </c>
      <c r="E15" s="4" t="str">
        <f>VLOOKUP(A15,HOP!A:L,12,0)</f>
        <v>217.00</v>
      </c>
      <c r="F15" s="4" t="str">
        <f>VLOOKUP(A15,HOP!A:C,3,0)</f>
        <v>2320550</v>
      </c>
      <c r="G15" s="4">
        <f t="shared" si="0"/>
        <v>0</v>
      </c>
      <c r="H15" s="4" t="str">
        <f t="shared" si="1"/>
        <v>，2320550</v>
      </c>
      <c r="I15" s="4" t="str">
        <f>VLOOKUP(A15,HOP!A:T,20,0)</f>
        <v>直连</v>
      </c>
    </row>
    <row r="16" s="4" customFormat="1" hidden="1" spans="1:9">
      <c r="A16" s="4">
        <v>16896862498</v>
      </c>
      <c r="B16" s="5">
        <v>44531</v>
      </c>
      <c r="C16" s="5">
        <v>44532</v>
      </c>
      <c r="D16" s="4">
        <v>362</v>
      </c>
      <c r="E16" s="4" t="str">
        <f>VLOOKUP(A16,HOP!A:L,12,0)</f>
        <v>362.00</v>
      </c>
      <c r="F16" s="4" t="str">
        <f>VLOOKUP(A16,HOP!A:C,3,0)</f>
        <v>2320656</v>
      </c>
      <c r="G16" s="4">
        <f t="shared" si="0"/>
        <v>0</v>
      </c>
      <c r="H16" s="4" t="str">
        <f t="shared" si="1"/>
        <v>，2320656</v>
      </c>
      <c r="I16" s="4" t="str">
        <f>VLOOKUP(A16,HOP!A:T,20,0)</f>
        <v>直连</v>
      </c>
    </row>
    <row r="17" s="4" customFormat="1" hidden="1" spans="1:9">
      <c r="A17" s="4">
        <v>16897091484</v>
      </c>
      <c r="B17" s="5">
        <v>44531</v>
      </c>
      <c r="C17" s="5">
        <v>44532</v>
      </c>
      <c r="D17" s="4">
        <v>213</v>
      </c>
      <c r="E17" s="4" t="str">
        <f>VLOOKUP(A17,HOP!A:L,12,0)</f>
        <v>213.00</v>
      </c>
      <c r="F17" s="4" t="str">
        <f>VLOOKUP(A17,HOP!A:C,3,0)</f>
        <v>2320750</v>
      </c>
      <c r="G17" s="4">
        <f t="shared" si="0"/>
        <v>0</v>
      </c>
      <c r="H17" s="4" t="str">
        <f t="shared" si="1"/>
        <v>，2320750</v>
      </c>
      <c r="I17" s="4" t="str">
        <f>VLOOKUP(A17,HOP!A:T,20,0)</f>
        <v>直连</v>
      </c>
    </row>
    <row r="18" s="4" customFormat="1" hidden="1" spans="1:9">
      <c r="A18" s="4">
        <v>16897237912</v>
      </c>
      <c r="B18" s="5">
        <v>44531</v>
      </c>
      <c r="C18" s="5">
        <v>44532</v>
      </c>
      <c r="D18" s="4">
        <v>240</v>
      </c>
      <c r="E18" s="4" t="str">
        <f>VLOOKUP(A18,HOP!A:L,12,0)</f>
        <v>240.00</v>
      </c>
      <c r="F18" s="4" t="str">
        <f>VLOOKUP(A18,HOP!A:C,3,0)</f>
        <v>2320839</v>
      </c>
      <c r="G18" s="4">
        <f t="shared" si="0"/>
        <v>0</v>
      </c>
      <c r="H18" s="4" t="str">
        <f t="shared" si="1"/>
        <v>，2320839</v>
      </c>
      <c r="I18" s="4" t="str">
        <f>VLOOKUP(A18,HOP!A:T,20,0)</f>
        <v>直连</v>
      </c>
    </row>
    <row r="19" s="4" customFormat="1" hidden="1" spans="1:9">
      <c r="A19" s="4">
        <v>16897372531</v>
      </c>
      <c r="B19" s="5">
        <v>44531</v>
      </c>
      <c r="C19" s="5">
        <v>44532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hidden="1" spans="1:9">
      <c r="A20" s="4">
        <v>16897428606</v>
      </c>
      <c r="B20" s="5">
        <v>44531</v>
      </c>
      <c r="C20" s="5">
        <v>44532</v>
      </c>
      <c r="D20" s="4">
        <v>426</v>
      </c>
      <c r="E20" s="4" t="str">
        <f>VLOOKUP(A20,HOP!A:L,12,0)</f>
        <v>426.00</v>
      </c>
      <c r="F20" s="4" t="str">
        <f>VLOOKUP(A20,HOP!A:C,3,0)</f>
        <v>2320967</v>
      </c>
      <c r="G20" s="4">
        <f t="shared" si="0"/>
        <v>0</v>
      </c>
      <c r="H20" s="4" t="str">
        <f t="shared" si="1"/>
        <v>，2320967</v>
      </c>
      <c r="I20" s="4" t="str">
        <f>VLOOKUP(A20,HOP!A:T,20,0)</f>
        <v>直采</v>
      </c>
    </row>
    <row r="21" s="4" customFormat="1" hidden="1" spans="1:9">
      <c r="A21" s="4">
        <v>16897432905</v>
      </c>
      <c r="B21" s="5">
        <v>44531</v>
      </c>
      <c r="C21" s="5">
        <v>44532</v>
      </c>
      <c r="D21" s="4">
        <v>395</v>
      </c>
      <c r="E21" s="4" t="str">
        <f>VLOOKUP(A21,HOP!A:L,12,0)</f>
        <v>395.00</v>
      </c>
      <c r="F21" s="4" t="str">
        <f>VLOOKUP(A21,HOP!A:C,3,0)</f>
        <v>2320970</v>
      </c>
      <c r="G21" s="4">
        <f t="shared" si="0"/>
        <v>0</v>
      </c>
      <c r="H21" s="4" t="str">
        <f t="shared" si="1"/>
        <v>，2320970</v>
      </c>
      <c r="I21" s="4" t="str">
        <f>VLOOKUP(A21,HOP!A:T,20,0)</f>
        <v>直连</v>
      </c>
    </row>
    <row r="22" s="4" customFormat="1" hidden="1" spans="1:9">
      <c r="A22" s="4">
        <v>16897440675</v>
      </c>
      <c r="B22" s="5">
        <v>44531</v>
      </c>
      <c r="C22" s="5">
        <v>44532</v>
      </c>
      <c r="D22" s="4">
        <v>149</v>
      </c>
      <c r="E22" s="4" t="str">
        <f>VLOOKUP(A22,HOP!A:L,12,0)</f>
        <v>149.00</v>
      </c>
      <c r="F22" s="4" t="str">
        <f>VLOOKUP(A22,HOP!A:C,3,0)</f>
        <v>2320977</v>
      </c>
      <c r="G22" s="4">
        <f t="shared" si="0"/>
        <v>0</v>
      </c>
      <c r="H22" s="4" t="str">
        <f t="shared" si="1"/>
        <v>，2320977</v>
      </c>
      <c r="I22" s="4" t="str">
        <f>VLOOKUP(A22,HOP!A:T,20,0)</f>
        <v>直连</v>
      </c>
    </row>
    <row r="23" s="4" customFormat="1" hidden="1" spans="1:9">
      <c r="A23" s="4">
        <v>16897474287</v>
      </c>
      <c r="B23" s="5">
        <v>44531</v>
      </c>
      <c r="C23" s="5">
        <v>44532</v>
      </c>
      <c r="D23" s="4">
        <v>279</v>
      </c>
      <c r="E23" s="4" t="str">
        <f>VLOOKUP(A23,HOP!A:L,12,0)</f>
        <v>279.00</v>
      </c>
      <c r="F23" s="4" t="str">
        <f>VLOOKUP(A23,HOP!A:C,3,0)</f>
        <v>2321003</v>
      </c>
      <c r="G23" s="4">
        <f t="shared" si="0"/>
        <v>0</v>
      </c>
      <c r="H23" s="4" t="str">
        <f t="shared" si="1"/>
        <v>，2321003</v>
      </c>
      <c r="I23" s="4" t="str">
        <f>VLOOKUP(A23,HOP!A:T,20,0)</f>
        <v>直连</v>
      </c>
    </row>
    <row r="24" s="4" customFormat="1" hidden="1" spans="1:9">
      <c r="A24" s="4">
        <v>16897564311</v>
      </c>
      <c r="B24" s="5">
        <v>44531</v>
      </c>
      <c r="C24" s="5">
        <v>44532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VLOOKUP(A24,HOP!A:T,20,0)</f>
        <v>#N/A</v>
      </c>
    </row>
    <row r="25" s="4" customFormat="1" hidden="1" spans="1:9">
      <c r="A25" s="4">
        <v>16897643128</v>
      </c>
      <c r="B25" s="5">
        <v>44531</v>
      </c>
      <c r="C25" s="5">
        <v>44532</v>
      </c>
      <c r="D25" s="4">
        <v>263</v>
      </c>
      <c r="E25" s="4" t="str">
        <f>VLOOKUP(A25,HOP!A:L,12,0)</f>
        <v>263.00</v>
      </c>
      <c r="F25" s="4" t="str">
        <f>VLOOKUP(A25,HOP!A:C,3,0)</f>
        <v>2321116</v>
      </c>
      <c r="G25" s="4">
        <f t="shared" si="0"/>
        <v>0</v>
      </c>
      <c r="H25" s="4" t="str">
        <f t="shared" si="1"/>
        <v>，2321116</v>
      </c>
      <c r="I25" s="4" t="str">
        <f>VLOOKUP(A25,HOP!A:T,20,0)</f>
        <v>直连</v>
      </c>
    </row>
    <row r="26" s="4" customFormat="1" hidden="1" spans="1:9">
      <c r="A26" s="4">
        <v>16897749971</v>
      </c>
      <c r="B26" s="5">
        <v>44531</v>
      </c>
      <c r="C26" s="5">
        <v>44532</v>
      </c>
      <c r="D26" s="4">
        <v>354</v>
      </c>
      <c r="E26" s="4" t="str">
        <f>VLOOKUP(A26,HOP!A:L,12,0)</f>
        <v>354.00</v>
      </c>
      <c r="F26" s="4" t="str">
        <f>VLOOKUP(A26,HOP!A:C,3,0)</f>
        <v>2321180</v>
      </c>
      <c r="G26" s="4">
        <f t="shared" si="0"/>
        <v>0</v>
      </c>
      <c r="H26" s="4" t="str">
        <f t="shared" si="1"/>
        <v>，2321180</v>
      </c>
      <c r="I26" s="4" t="str">
        <f>VLOOKUP(A26,HOP!A:T,20,0)</f>
        <v>直连</v>
      </c>
    </row>
    <row r="27" s="4" customFormat="1" hidden="1" spans="1:9">
      <c r="A27" s="4">
        <v>16897757088</v>
      </c>
      <c r="B27" s="5">
        <v>44531</v>
      </c>
      <c r="C27" s="5">
        <v>44532</v>
      </c>
      <c r="D27" s="4">
        <v>564</v>
      </c>
      <c r="E27" s="4" t="str">
        <f>VLOOKUP(A27,HOP!A:L,12,0)</f>
        <v>564.00</v>
      </c>
      <c r="F27" s="4" t="str">
        <f>VLOOKUP(A27,HOP!A:C,3,0)</f>
        <v>2321182</v>
      </c>
      <c r="G27" s="4">
        <f t="shared" si="0"/>
        <v>0</v>
      </c>
      <c r="H27" s="4" t="str">
        <f t="shared" si="1"/>
        <v>，2321182</v>
      </c>
      <c r="I27" s="4" t="str">
        <f>VLOOKUP(A27,HOP!A:T,20,0)</f>
        <v>直连</v>
      </c>
    </row>
    <row r="28" s="4" customFormat="1" hidden="1" spans="1:9">
      <c r="A28" s="4">
        <v>16900419746</v>
      </c>
      <c r="B28" s="5">
        <v>44531</v>
      </c>
      <c r="C28" s="5">
        <v>44532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VLOOKUP(A28,HOP!A:T,20,0)</f>
        <v>#N/A</v>
      </c>
    </row>
    <row r="29" s="4" customFormat="1" hidden="1" spans="1:9">
      <c r="A29" s="4">
        <v>16901750410</v>
      </c>
      <c r="B29" s="5">
        <v>44531</v>
      </c>
      <c r="C29" s="5">
        <v>44532</v>
      </c>
      <c r="D29" s="4">
        <v>134</v>
      </c>
      <c r="E29" s="4" t="str">
        <f>VLOOKUP(A29,HOP!A:L,12,0)</f>
        <v>134.00</v>
      </c>
      <c r="F29" s="4" t="str">
        <f>VLOOKUP(A29,HOP!A:C,3,0)</f>
        <v>2321907</v>
      </c>
      <c r="G29" s="4">
        <f t="shared" si="0"/>
        <v>0</v>
      </c>
      <c r="H29" s="4" t="str">
        <f t="shared" si="1"/>
        <v>，2321907</v>
      </c>
      <c r="I29" s="4" t="str">
        <f>VLOOKUP(A29,HOP!A:T,20,0)</f>
        <v>直连</v>
      </c>
    </row>
    <row r="30" s="4" customFormat="1" hidden="1" spans="1:9">
      <c r="A30" s="4">
        <v>16901887825</v>
      </c>
      <c r="B30" s="5">
        <v>44531</v>
      </c>
      <c r="C30" s="5">
        <v>44532</v>
      </c>
      <c r="D30" s="4">
        <v>126</v>
      </c>
      <c r="E30" s="4" t="str">
        <f>VLOOKUP(A30,HOP!A:L,12,0)</f>
        <v>126.00</v>
      </c>
      <c r="F30" s="4" t="str">
        <f>VLOOKUP(A30,HOP!A:C,3,0)</f>
        <v>2321984</v>
      </c>
      <c r="G30" s="4">
        <f t="shared" si="0"/>
        <v>0</v>
      </c>
      <c r="H30" s="4" t="str">
        <f t="shared" si="1"/>
        <v>，2321984</v>
      </c>
      <c r="I30" s="4" t="str">
        <f>VLOOKUP(A30,HOP!A:T,20,0)</f>
        <v>直连</v>
      </c>
    </row>
    <row r="31" s="4" customFormat="1" hidden="1" spans="1:9">
      <c r="A31" s="4">
        <v>16902061330</v>
      </c>
      <c r="B31" s="5">
        <v>44531</v>
      </c>
      <c r="C31" s="5">
        <v>44532</v>
      </c>
      <c r="D31" s="4">
        <v>247</v>
      </c>
      <c r="E31" s="4" t="str">
        <f>VLOOKUP(A31,HOP!A:L,12,0)</f>
        <v>247.00</v>
      </c>
      <c r="F31" s="4" t="str">
        <f>VLOOKUP(A31,HOP!A:C,3,0)</f>
        <v>2322092</v>
      </c>
      <c r="G31" s="4">
        <f t="shared" si="0"/>
        <v>0</v>
      </c>
      <c r="H31" s="4" t="str">
        <f t="shared" si="1"/>
        <v>，2322092</v>
      </c>
      <c r="I31" s="4" t="str">
        <f>VLOOKUP(A31,HOP!A:T,20,0)</f>
        <v>直连</v>
      </c>
    </row>
    <row r="32" s="4" customFormat="1" hidden="1" spans="1:9">
      <c r="A32" s="4">
        <v>16902478924</v>
      </c>
      <c r="B32" s="5">
        <v>44531</v>
      </c>
      <c r="C32" s="5">
        <v>44532</v>
      </c>
      <c r="D32" s="4">
        <v>150</v>
      </c>
      <c r="E32" s="4" t="str">
        <f>VLOOKUP(A32,HOP!A:L,12,0)</f>
        <v>150.00</v>
      </c>
      <c r="F32" s="4" t="str">
        <f>VLOOKUP(A32,HOP!A:C,3,0)</f>
        <v>2322260</v>
      </c>
      <c r="G32" s="4">
        <f t="shared" si="0"/>
        <v>0</v>
      </c>
      <c r="H32" s="4" t="str">
        <f t="shared" si="1"/>
        <v>，2322260</v>
      </c>
      <c r="I32" s="4" t="str">
        <f>VLOOKUP(A32,HOP!A:T,20,0)</f>
        <v>直连</v>
      </c>
    </row>
    <row r="33" s="4" customFormat="1" hidden="1" spans="1:9">
      <c r="A33" s="4">
        <v>16902572247</v>
      </c>
      <c r="B33" s="5">
        <v>44531</v>
      </c>
      <c r="C33" s="5">
        <v>44532</v>
      </c>
      <c r="D33" s="4">
        <v>157</v>
      </c>
      <c r="E33" s="4" t="str">
        <f>VLOOKUP(A33,HOP!A:L,12,0)</f>
        <v>157.00</v>
      </c>
      <c r="F33" s="4" t="str">
        <f>VLOOKUP(A33,HOP!A:C,3,0)</f>
        <v>2322299</v>
      </c>
      <c r="G33" s="4">
        <f t="shared" si="0"/>
        <v>0</v>
      </c>
      <c r="H33" s="4" t="str">
        <f t="shared" si="1"/>
        <v>，2322299</v>
      </c>
      <c r="I33" s="4" t="str">
        <f>VLOOKUP(A33,HOP!A:T,20,0)</f>
        <v>直连</v>
      </c>
    </row>
    <row r="34" s="4" customFormat="1" hidden="1" spans="1:9">
      <c r="A34" s="4">
        <v>16902592022</v>
      </c>
      <c r="B34" s="5">
        <v>44531</v>
      </c>
      <c r="C34" s="5">
        <v>44532</v>
      </c>
      <c r="D34" s="4">
        <v>296</v>
      </c>
      <c r="E34" s="4" t="str">
        <f>VLOOKUP(A34,HOP!A:L,12,0)</f>
        <v>296.00</v>
      </c>
      <c r="F34" s="4" t="str">
        <f>VLOOKUP(A34,HOP!A:C,3,0)</f>
        <v>2322308</v>
      </c>
      <c r="G34" s="4">
        <f t="shared" si="0"/>
        <v>0</v>
      </c>
      <c r="H34" s="4" t="str">
        <f t="shared" si="1"/>
        <v>，2322308</v>
      </c>
      <c r="I34" s="4" t="str">
        <f>VLOOKUP(A34,HOP!A:T,20,0)</f>
        <v>直连</v>
      </c>
    </row>
    <row r="35" s="4" customFormat="1" hidden="1" spans="1:9">
      <c r="A35" s="4">
        <v>16902663419</v>
      </c>
      <c r="B35" s="5">
        <v>44531</v>
      </c>
      <c r="C35" s="5">
        <v>44532</v>
      </c>
      <c r="D35" s="4">
        <v>259</v>
      </c>
      <c r="E35" s="4" t="str">
        <f>VLOOKUP(A35,HOP!A:L,12,0)</f>
        <v>259.00</v>
      </c>
      <c r="F35" s="4" t="str">
        <f>VLOOKUP(A35,HOP!A:C,3,0)</f>
        <v>2322345</v>
      </c>
      <c r="G35" s="4">
        <f t="shared" si="0"/>
        <v>0</v>
      </c>
      <c r="H35" s="4" t="str">
        <f t="shared" si="1"/>
        <v>，2322345</v>
      </c>
      <c r="I35" s="4" t="str">
        <f>VLOOKUP(A35,HOP!A:T,20,0)</f>
        <v>直连</v>
      </c>
    </row>
    <row r="36" s="4" customFormat="1" hidden="1" spans="1:9">
      <c r="A36" s="4">
        <v>16902708742</v>
      </c>
      <c r="B36" s="5">
        <v>44531</v>
      </c>
      <c r="C36" s="5">
        <v>44532</v>
      </c>
      <c r="D36" s="4">
        <v>173</v>
      </c>
      <c r="E36" s="4" t="str">
        <f>VLOOKUP(A36,HOP!A:L,12,0)</f>
        <v>173.00</v>
      </c>
      <c r="F36" s="4" t="str">
        <f>VLOOKUP(A36,HOP!A:C,3,0)</f>
        <v>2322360</v>
      </c>
      <c r="G36" s="4">
        <f t="shared" si="0"/>
        <v>0</v>
      </c>
      <c r="H36" s="4" t="str">
        <f t="shared" si="1"/>
        <v>，2322360</v>
      </c>
      <c r="I36" s="4" t="str">
        <f>VLOOKUP(A36,HOP!A:T,20,0)</f>
        <v>直连</v>
      </c>
    </row>
    <row r="37" s="4" customFormat="1" hidden="1" spans="1:9">
      <c r="A37" s="4">
        <v>16902857623</v>
      </c>
      <c r="B37" s="5">
        <v>44531</v>
      </c>
      <c r="C37" s="5">
        <v>44532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VLOOKUP(A37,HOP!A:T,20,0)</f>
        <v>#N/A</v>
      </c>
    </row>
    <row r="38" s="4" customFormat="1" hidden="1" spans="1:9">
      <c r="A38" s="4">
        <v>16902906477</v>
      </c>
      <c r="B38" s="5">
        <v>44531</v>
      </c>
      <c r="C38" s="5">
        <v>44532</v>
      </c>
      <c r="D38" s="4">
        <v>253</v>
      </c>
      <c r="E38" s="4" t="str">
        <f>VLOOKUP(A38,HOP!A:L,12,0)</f>
        <v>253.00</v>
      </c>
      <c r="F38" s="4" t="str">
        <f>VLOOKUP(A38,HOP!A:C,3,0)</f>
        <v>2322433</v>
      </c>
      <c r="G38" s="4">
        <f t="shared" si="0"/>
        <v>0</v>
      </c>
      <c r="H38" s="4" t="str">
        <f t="shared" si="1"/>
        <v>，2322433</v>
      </c>
      <c r="I38" s="4" t="str">
        <f>VLOOKUP(A38,HOP!A:T,20,0)</f>
        <v>直连</v>
      </c>
    </row>
    <row r="39" s="4" customFormat="1" hidden="1" spans="1:9">
      <c r="A39" s="4">
        <v>16902913314</v>
      </c>
      <c r="B39" s="5">
        <v>44531</v>
      </c>
      <c r="C39" s="5">
        <v>44532</v>
      </c>
      <c r="D39" s="4">
        <v>266</v>
      </c>
      <c r="E39" s="4" t="str">
        <f>VLOOKUP(A39,HOP!A:L,12,0)</f>
        <v>266.00</v>
      </c>
      <c r="F39" s="4" t="str">
        <f>VLOOKUP(A39,HOP!A:C,3,0)</f>
        <v>2322434</v>
      </c>
      <c r="G39" s="4">
        <f t="shared" si="0"/>
        <v>0</v>
      </c>
      <c r="H39" s="4" t="str">
        <f t="shared" si="1"/>
        <v>，2322434</v>
      </c>
      <c r="I39" s="4" t="str">
        <f>VLOOKUP(A39,HOP!A:T,20,0)</f>
        <v>直连</v>
      </c>
    </row>
    <row r="40" s="4" customFormat="1" spans="1:10">
      <c r="A40" s="4">
        <v>16866266333</v>
      </c>
      <c r="B40" s="5">
        <v>44526</v>
      </c>
      <c r="C40" s="5">
        <v>44527</v>
      </c>
      <c r="D40" s="4">
        <v>-1032</v>
      </c>
      <c r="E40" s="4" t="e">
        <f>VLOOKUP(A40,HOP!A:L,12,0)</f>
        <v>#N/A</v>
      </c>
      <c r="F40" s="4">
        <v>2313232</v>
      </c>
      <c r="G40" s="4" t="e">
        <f t="shared" si="0"/>
        <v>#N/A</v>
      </c>
      <c r="H40" s="4" t="str">
        <f t="shared" si="1"/>
        <v>，2313232</v>
      </c>
      <c r="I40" s="4" t="e">
        <f>VLOOKUP(A40,HOP!A:T,20,0)</f>
        <v>#N/A</v>
      </c>
      <c r="J40" s="4" t="s">
        <v>143</v>
      </c>
    </row>
    <row r="42" spans="4:4">
      <c r="D42" s="4">
        <f>SUM(D2:D41)</f>
        <v>8574</v>
      </c>
    </row>
    <row r="43" spans="4:4">
      <c r="D43" s="4" t="s">
        <v>144</v>
      </c>
    </row>
    <row r="46" spans="1:3">
      <c r="A46" s="4" t="s">
        <v>145</v>
      </c>
      <c r="C46" s="4">
        <v>1189</v>
      </c>
    </row>
    <row r="47" spans="1:3">
      <c r="A47" s="4" t="s">
        <v>146</v>
      </c>
      <c r="C47" s="4">
        <v>8417</v>
      </c>
    </row>
    <row r="48" spans="1:3">
      <c r="A48" s="4" t="s">
        <v>147</v>
      </c>
      <c r="C48" s="4">
        <v>-1032</v>
      </c>
    </row>
    <row r="49" spans="1:3">
      <c r="A49" s="4" t="s">
        <v>148</v>
      </c>
      <c r="C49" s="4">
        <f>SUBTOTAL(9,C46:C48)</f>
        <v>8574</v>
      </c>
    </row>
  </sheetData>
  <autoFilter ref="A1:XFD43">
    <filterColumn colId="3">
      <filters blank="1">
        <filter val="150"/>
        <filter val="350"/>
        <filter val="390"/>
        <filter val="213"/>
        <filter val="253"/>
        <filter val="413"/>
        <filter val="354"/>
        <filter val="255"/>
        <filter val="395"/>
        <filter val="296"/>
        <filter val="157"/>
        <filter val="217"/>
        <filter val="417"/>
        <filter val="259"/>
        <filter val="8574 CNY"/>
        <filter val="361"/>
        <filter val="362"/>
        <filter val="263"/>
        <filter val="264"/>
        <filter val="564"/>
        <filter val="126"/>
        <filter val="266"/>
        <filter val="426"/>
        <filter val="171"/>
        <filter val="172"/>
        <filter val="-1032"/>
        <filter val="173"/>
        <filter val="134"/>
        <filter val="8574"/>
        <filter val="279"/>
        <filter val="240"/>
        <filter val="241"/>
        <filter val="641"/>
        <filter val="247"/>
        <filter val="408"/>
        <filter val="14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149</v>
      </c>
      <c r="B1" s="2" t="s">
        <v>150</v>
      </c>
      <c r="C1" s="2" t="s">
        <v>151</v>
      </c>
      <c r="D1" s="2" t="s">
        <v>152</v>
      </c>
      <c r="E1" s="2" t="s">
        <v>13</v>
      </c>
      <c r="F1" s="2" t="s">
        <v>5</v>
      </c>
      <c r="G1" s="2" t="s">
        <v>6</v>
      </c>
      <c r="H1" s="2" t="s">
        <v>153</v>
      </c>
      <c r="I1" s="2" t="s">
        <v>154</v>
      </c>
      <c r="J1" s="2" t="s">
        <v>155</v>
      </c>
      <c r="K1" s="2" t="s">
        <v>156</v>
      </c>
      <c r="L1" s="2" t="s">
        <v>157</v>
      </c>
      <c r="M1" s="2" t="s">
        <v>158</v>
      </c>
      <c r="N1" s="2" t="s">
        <v>159</v>
      </c>
      <c r="O1" s="2" t="s">
        <v>160</v>
      </c>
      <c r="P1" s="2" t="s">
        <v>161</v>
      </c>
      <c r="Q1" s="2" t="s">
        <v>162</v>
      </c>
      <c r="R1" s="2" t="s">
        <v>163</v>
      </c>
      <c r="S1" s="2" t="s">
        <v>164</v>
      </c>
      <c r="T1" s="2" t="s">
        <v>165</v>
      </c>
    </row>
    <row r="2" s="1" customFormat="1" spans="1:20">
      <c r="A2" s="3">
        <v>16902913314</v>
      </c>
      <c r="B2" s="1" t="s">
        <v>166</v>
      </c>
      <c r="C2" s="1" t="s">
        <v>167</v>
      </c>
      <c r="D2" s="1" t="s">
        <v>168</v>
      </c>
      <c r="E2" s="1" t="s">
        <v>138</v>
      </c>
      <c r="F2" s="1" t="s">
        <v>166</v>
      </c>
      <c r="G2" s="1" t="s">
        <v>169</v>
      </c>
      <c r="H2" s="1" t="s">
        <v>170</v>
      </c>
      <c r="I2" s="1" t="s">
        <v>171</v>
      </c>
      <c r="J2" s="1" t="s">
        <v>172</v>
      </c>
      <c r="K2" s="1" t="s">
        <v>171</v>
      </c>
      <c r="L2" s="1" t="s">
        <v>171</v>
      </c>
      <c r="M2" s="1" t="s">
        <v>173</v>
      </c>
      <c r="N2" s="1" t="s">
        <v>173</v>
      </c>
      <c r="O2" s="1" t="s">
        <v>174</v>
      </c>
      <c r="P2" s="1" t="s">
        <v>175</v>
      </c>
      <c r="Q2" s="1" t="s">
        <v>176</v>
      </c>
      <c r="R2" s="1" t="s">
        <v>177</v>
      </c>
      <c r="S2" s="1" t="s">
        <v>178</v>
      </c>
      <c r="T2" s="1" t="s">
        <v>179</v>
      </c>
    </row>
    <row r="3" s="1" customFormat="1" spans="1:20">
      <c r="A3" s="3">
        <v>16902906477</v>
      </c>
      <c r="B3" s="1" t="s">
        <v>166</v>
      </c>
      <c r="C3" s="1" t="s">
        <v>180</v>
      </c>
      <c r="D3" s="1" t="s">
        <v>168</v>
      </c>
      <c r="E3" s="1" t="s">
        <v>136</v>
      </c>
      <c r="F3" s="1" t="s">
        <v>166</v>
      </c>
      <c r="G3" s="1" t="s">
        <v>169</v>
      </c>
      <c r="H3" s="1" t="s">
        <v>170</v>
      </c>
      <c r="I3" s="1" t="s">
        <v>181</v>
      </c>
      <c r="J3" s="1" t="s">
        <v>172</v>
      </c>
      <c r="K3" s="1" t="s">
        <v>181</v>
      </c>
      <c r="L3" s="1" t="s">
        <v>181</v>
      </c>
      <c r="M3" s="1" t="s">
        <v>173</v>
      </c>
      <c r="N3" s="1" t="s">
        <v>173</v>
      </c>
      <c r="O3" s="1" t="s">
        <v>174</v>
      </c>
      <c r="P3" s="1" t="s">
        <v>175</v>
      </c>
      <c r="Q3" s="1" t="s">
        <v>182</v>
      </c>
      <c r="R3" s="1" t="s">
        <v>177</v>
      </c>
      <c r="S3" s="1" t="s">
        <v>178</v>
      </c>
      <c r="T3" s="1" t="s">
        <v>179</v>
      </c>
    </row>
    <row r="4" s="1" customFormat="1" spans="1:20">
      <c r="A4" s="3">
        <v>16902708742</v>
      </c>
      <c r="B4" s="1" t="s">
        <v>166</v>
      </c>
      <c r="C4" s="1" t="s">
        <v>183</v>
      </c>
      <c r="D4" s="1" t="s">
        <v>184</v>
      </c>
      <c r="E4" s="1" t="s">
        <v>131</v>
      </c>
      <c r="F4" s="1" t="s">
        <v>166</v>
      </c>
      <c r="G4" s="1" t="s">
        <v>169</v>
      </c>
      <c r="H4" s="1" t="s">
        <v>170</v>
      </c>
      <c r="I4" s="1" t="s">
        <v>185</v>
      </c>
      <c r="J4" s="1" t="s">
        <v>172</v>
      </c>
      <c r="K4" s="1" t="s">
        <v>185</v>
      </c>
      <c r="L4" s="1" t="s">
        <v>185</v>
      </c>
      <c r="M4" s="1" t="s">
        <v>173</v>
      </c>
      <c r="N4" s="1" t="s">
        <v>173</v>
      </c>
      <c r="O4" s="1" t="s">
        <v>174</v>
      </c>
      <c r="P4" s="1" t="s">
        <v>175</v>
      </c>
      <c r="Q4" s="1" t="s">
        <v>186</v>
      </c>
      <c r="R4" s="1" t="s">
        <v>177</v>
      </c>
      <c r="S4" s="1" t="s">
        <v>178</v>
      </c>
      <c r="T4" s="1" t="s">
        <v>179</v>
      </c>
    </row>
    <row r="5" s="1" customFormat="1" spans="1:20">
      <c r="A5" s="3">
        <v>16902663419</v>
      </c>
      <c r="B5" s="1" t="s">
        <v>166</v>
      </c>
      <c r="C5" s="1" t="s">
        <v>187</v>
      </c>
      <c r="D5" s="1" t="s">
        <v>188</v>
      </c>
      <c r="E5" s="1" t="s">
        <v>128</v>
      </c>
      <c r="F5" s="1" t="s">
        <v>166</v>
      </c>
      <c r="G5" s="1" t="s">
        <v>169</v>
      </c>
      <c r="H5" s="1" t="s">
        <v>170</v>
      </c>
      <c r="I5" s="1" t="s">
        <v>189</v>
      </c>
      <c r="J5" s="1" t="s">
        <v>172</v>
      </c>
      <c r="K5" s="1" t="s">
        <v>189</v>
      </c>
      <c r="L5" s="1" t="s">
        <v>189</v>
      </c>
      <c r="M5" s="1" t="s">
        <v>173</v>
      </c>
      <c r="N5" s="1" t="s">
        <v>173</v>
      </c>
      <c r="O5" s="1" t="s">
        <v>174</v>
      </c>
      <c r="P5" s="1" t="s">
        <v>175</v>
      </c>
      <c r="Q5" s="1" t="s">
        <v>190</v>
      </c>
      <c r="R5" s="1" t="s">
        <v>177</v>
      </c>
      <c r="S5" s="1" t="s">
        <v>178</v>
      </c>
      <c r="T5" s="1" t="s">
        <v>179</v>
      </c>
    </row>
    <row r="6" s="1" customFormat="1" spans="1:20">
      <c r="A6" s="3">
        <v>16902592022</v>
      </c>
      <c r="B6" s="1" t="s">
        <v>166</v>
      </c>
      <c r="C6" s="1" t="s">
        <v>191</v>
      </c>
      <c r="D6" s="1" t="s">
        <v>192</v>
      </c>
      <c r="E6" s="1" t="s">
        <v>126</v>
      </c>
      <c r="F6" s="1" t="s">
        <v>166</v>
      </c>
      <c r="G6" s="1" t="s">
        <v>169</v>
      </c>
      <c r="H6" s="1" t="s">
        <v>170</v>
      </c>
      <c r="I6" s="1" t="s">
        <v>193</v>
      </c>
      <c r="J6" s="1" t="s">
        <v>172</v>
      </c>
      <c r="K6" s="1" t="s">
        <v>193</v>
      </c>
      <c r="L6" s="1" t="s">
        <v>193</v>
      </c>
      <c r="M6" s="1" t="s">
        <v>173</v>
      </c>
      <c r="N6" s="1" t="s">
        <v>173</v>
      </c>
      <c r="O6" s="1" t="s">
        <v>174</v>
      </c>
      <c r="P6" s="1" t="s">
        <v>175</v>
      </c>
      <c r="Q6" s="1" t="s">
        <v>194</v>
      </c>
      <c r="R6" s="1" t="s">
        <v>177</v>
      </c>
      <c r="S6" s="1" t="s">
        <v>178</v>
      </c>
      <c r="T6" s="1" t="s">
        <v>179</v>
      </c>
    </row>
    <row r="7" s="1" customFormat="1" spans="1:20">
      <c r="A7" s="3">
        <v>16902572247</v>
      </c>
      <c r="B7" s="1" t="s">
        <v>166</v>
      </c>
      <c r="C7" s="1" t="s">
        <v>195</v>
      </c>
      <c r="D7" s="1" t="s">
        <v>196</v>
      </c>
      <c r="E7" s="1" t="s">
        <v>122</v>
      </c>
      <c r="F7" s="1" t="s">
        <v>166</v>
      </c>
      <c r="G7" s="1" t="s">
        <v>169</v>
      </c>
      <c r="H7" s="1" t="s">
        <v>170</v>
      </c>
      <c r="I7" s="1" t="s">
        <v>197</v>
      </c>
      <c r="J7" s="1" t="s">
        <v>172</v>
      </c>
      <c r="K7" s="1" t="s">
        <v>197</v>
      </c>
      <c r="L7" s="1" t="s">
        <v>197</v>
      </c>
      <c r="M7" s="1" t="s">
        <v>173</v>
      </c>
      <c r="N7" s="1" t="s">
        <v>173</v>
      </c>
      <c r="O7" s="1" t="s">
        <v>174</v>
      </c>
      <c r="P7" s="1" t="s">
        <v>175</v>
      </c>
      <c r="Q7" s="1" t="s">
        <v>198</v>
      </c>
      <c r="R7" s="1" t="s">
        <v>177</v>
      </c>
      <c r="S7" s="1" t="s">
        <v>178</v>
      </c>
      <c r="T7" s="1" t="s">
        <v>179</v>
      </c>
    </row>
    <row r="8" s="1" customFormat="1" spans="1:20">
      <c r="A8" s="3">
        <v>16902478924</v>
      </c>
      <c r="B8" s="1" t="s">
        <v>166</v>
      </c>
      <c r="C8" s="1" t="s">
        <v>199</v>
      </c>
      <c r="D8" s="1" t="s">
        <v>200</v>
      </c>
      <c r="E8" s="1" t="s">
        <v>201</v>
      </c>
      <c r="F8" s="1" t="s">
        <v>166</v>
      </c>
      <c r="G8" s="1" t="s">
        <v>169</v>
      </c>
      <c r="H8" s="1" t="s">
        <v>170</v>
      </c>
      <c r="I8" s="1" t="s">
        <v>202</v>
      </c>
      <c r="J8" s="1" t="s">
        <v>172</v>
      </c>
      <c r="K8" s="1" t="s">
        <v>202</v>
      </c>
      <c r="L8" s="1" t="s">
        <v>202</v>
      </c>
      <c r="M8" s="1" t="s">
        <v>173</v>
      </c>
      <c r="N8" s="1" t="s">
        <v>173</v>
      </c>
      <c r="O8" s="1" t="s">
        <v>174</v>
      </c>
      <c r="P8" s="1" t="s">
        <v>175</v>
      </c>
      <c r="Q8" s="1" t="s">
        <v>203</v>
      </c>
      <c r="R8" s="1" t="s">
        <v>177</v>
      </c>
      <c r="S8" s="1" t="s">
        <v>178</v>
      </c>
      <c r="T8" s="1" t="s">
        <v>179</v>
      </c>
    </row>
    <row r="9" s="1" customFormat="1" spans="1:20">
      <c r="A9" s="3">
        <v>16902061330</v>
      </c>
      <c r="B9" s="1" t="s">
        <v>166</v>
      </c>
      <c r="C9" s="1" t="s">
        <v>204</v>
      </c>
      <c r="D9" s="1" t="s">
        <v>205</v>
      </c>
      <c r="E9" s="1" t="s">
        <v>118</v>
      </c>
      <c r="F9" s="1" t="s">
        <v>166</v>
      </c>
      <c r="G9" s="1" t="s">
        <v>169</v>
      </c>
      <c r="H9" s="1" t="s">
        <v>170</v>
      </c>
      <c r="I9" s="1" t="s">
        <v>206</v>
      </c>
      <c r="J9" s="1" t="s">
        <v>172</v>
      </c>
      <c r="K9" s="1" t="s">
        <v>206</v>
      </c>
      <c r="L9" s="1" t="s">
        <v>206</v>
      </c>
      <c r="M9" s="1" t="s">
        <v>173</v>
      </c>
      <c r="N9" s="1" t="s">
        <v>173</v>
      </c>
      <c r="O9" s="1" t="s">
        <v>174</v>
      </c>
      <c r="P9" s="1" t="s">
        <v>175</v>
      </c>
      <c r="Q9" s="1" t="s">
        <v>207</v>
      </c>
      <c r="R9" s="1" t="s">
        <v>177</v>
      </c>
      <c r="S9" s="1" t="s">
        <v>178</v>
      </c>
      <c r="T9" s="1" t="s">
        <v>179</v>
      </c>
    </row>
    <row r="10" s="1" customFormat="1" spans="1:20">
      <c r="A10" s="3">
        <v>16901887825</v>
      </c>
      <c r="B10" s="1" t="s">
        <v>166</v>
      </c>
      <c r="C10" s="1" t="s">
        <v>208</v>
      </c>
      <c r="D10" s="1" t="s">
        <v>209</v>
      </c>
      <c r="E10" s="1" t="s">
        <v>116</v>
      </c>
      <c r="F10" s="1" t="s">
        <v>166</v>
      </c>
      <c r="G10" s="1" t="s">
        <v>169</v>
      </c>
      <c r="H10" s="1" t="s">
        <v>170</v>
      </c>
      <c r="I10" s="1" t="s">
        <v>210</v>
      </c>
      <c r="J10" s="1" t="s">
        <v>172</v>
      </c>
      <c r="K10" s="1" t="s">
        <v>210</v>
      </c>
      <c r="L10" s="1" t="s">
        <v>210</v>
      </c>
      <c r="M10" s="1" t="s">
        <v>173</v>
      </c>
      <c r="N10" s="1" t="s">
        <v>173</v>
      </c>
      <c r="O10" s="1" t="s">
        <v>174</v>
      </c>
      <c r="P10" s="1" t="s">
        <v>175</v>
      </c>
      <c r="Q10" s="1" t="s">
        <v>211</v>
      </c>
      <c r="R10" s="1" t="s">
        <v>177</v>
      </c>
      <c r="S10" s="1" t="s">
        <v>178</v>
      </c>
      <c r="T10" s="1" t="s">
        <v>179</v>
      </c>
    </row>
    <row r="11" s="1" customFormat="1" spans="1:20">
      <c r="A11" s="3">
        <v>16901750410</v>
      </c>
      <c r="B11" s="1" t="s">
        <v>166</v>
      </c>
      <c r="C11" s="1" t="s">
        <v>212</v>
      </c>
      <c r="D11" s="1" t="s">
        <v>213</v>
      </c>
      <c r="E11" s="1" t="s">
        <v>214</v>
      </c>
      <c r="F11" s="1" t="s">
        <v>166</v>
      </c>
      <c r="G11" s="1" t="s">
        <v>169</v>
      </c>
      <c r="H11" s="1" t="s">
        <v>170</v>
      </c>
      <c r="I11" s="1" t="s">
        <v>215</v>
      </c>
      <c r="J11" s="1" t="s">
        <v>172</v>
      </c>
      <c r="K11" s="1" t="s">
        <v>215</v>
      </c>
      <c r="L11" s="1" t="s">
        <v>215</v>
      </c>
      <c r="M11" s="1" t="s">
        <v>173</v>
      </c>
      <c r="N11" s="1" t="s">
        <v>173</v>
      </c>
      <c r="O11" s="1" t="s">
        <v>174</v>
      </c>
      <c r="P11" s="1" t="s">
        <v>175</v>
      </c>
      <c r="Q11" s="1" t="s">
        <v>216</v>
      </c>
      <c r="R11" s="1" t="s">
        <v>177</v>
      </c>
      <c r="S11" s="1" t="s">
        <v>178</v>
      </c>
      <c r="T11" s="1" t="s">
        <v>179</v>
      </c>
    </row>
    <row r="12" s="1" customFormat="1" spans="1:20">
      <c r="A12" s="3">
        <v>16897757088</v>
      </c>
      <c r="B12" s="1" t="s">
        <v>166</v>
      </c>
      <c r="C12" s="1" t="s">
        <v>217</v>
      </c>
      <c r="D12" s="1" t="s">
        <v>218</v>
      </c>
      <c r="E12" s="1" t="s">
        <v>106</v>
      </c>
      <c r="F12" s="1" t="s">
        <v>166</v>
      </c>
      <c r="G12" s="1" t="s">
        <v>169</v>
      </c>
      <c r="H12" s="1" t="s">
        <v>170</v>
      </c>
      <c r="I12" s="1" t="s">
        <v>219</v>
      </c>
      <c r="J12" s="1" t="s">
        <v>172</v>
      </c>
      <c r="K12" s="1" t="s">
        <v>219</v>
      </c>
      <c r="L12" s="1" t="s">
        <v>219</v>
      </c>
      <c r="M12" s="1" t="s">
        <v>173</v>
      </c>
      <c r="N12" s="1" t="s">
        <v>173</v>
      </c>
      <c r="O12" s="1" t="s">
        <v>174</v>
      </c>
      <c r="P12" s="1" t="s">
        <v>175</v>
      </c>
      <c r="Q12" s="1" t="s">
        <v>220</v>
      </c>
      <c r="R12" s="1" t="s">
        <v>177</v>
      </c>
      <c r="S12" s="1" t="s">
        <v>178</v>
      </c>
      <c r="T12" s="1" t="s">
        <v>179</v>
      </c>
    </row>
    <row r="13" s="1" customFormat="1" spans="1:20">
      <c r="A13" s="3">
        <v>16897749971</v>
      </c>
      <c r="B13" s="1" t="s">
        <v>166</v>
      </c>
      <c r="C13" s="1" t="s">
        <v>221</v>
      </c>
      <c r="D13" s="1" t="s">
        <v>222</v>
      </c>
      <c r="E13" s="1" t="s">
        <v>103</v>
      </c>
      <c r="F13" s="1" t="s">
        <v>166</v>
      </c>
      <c r="G13" s="1" t="s">
        <v>169</v>
      </c>
      <c r="H13" s="1" t="s">
        <v>170</v>
      </c>
      <c r="I13" s="1" t="s">
        <v>223</v>
      </c>
      <c r="J13" s="1" t="s">
        <v>172</v>
      </c>
      <c r="K13" s="1" t="s">
        <v>223</v>
      </c>
      <c r="L13" s="1" t="s">
        <v>223</v>
      </c>
      <c r="M13" s="1" t="s">
        <v>173</v>
      </c>
      <c r="N13" s="1" t="s">
        <v>173</v>
      </c>
      <c r="O13" s="1" t="s">
        <v>174</v>
      </c>
      <c r="P13" s="1" t="s">
        <v>175</v>
      </c>
      <c r="Q13" s="1" t="s">
        <v>224</v>
      </c>
      <c r="R13" s="1" t="s">
        <v>177</v>
      </c>
      <c r="S13" s="1" t="s">
        <v>178</v>
      </c>
      <c r="T13" s="1" t="s">
        <v>179</v>
      </c>
    </row>
    <row r="14" s="1" customFormat="1" spans="1:20">
      <c r="A14" s="3">
        <v>16897643128</v>
      </c>
      <c r="B14" s="1" t="s">
        <v>166</v>
      </c>
      <c r="C14" s="1" t="s">
        <v>225</v>
      </c>
      <c r="D14" s="1" t="s">
        <v>226</v>
      </c>
      <c r="E14" s="1" t="s">
        <v>227</v>
      </c>
      <c r="F14" s="1" t="s">
        <v>166</v>
      </c>
      <c r="G14" s="1" t="s">
        <v>169</v>
      </c>
      <c r="H14" s="1" t="s">
        <v>170</v>
      </c>
      <c r="I14" s="1" t="s">
        <v>228</v>
      </c>
      <c r="J14" s="1" t="s">
        <v>172</v>
      </c>
      <c r="K14" s="1" t="s">
        <v>228</v>
      </c>
      <c r="L14" s="1" t="s">
        <v>228</v>
      </c>
      <c r="M14" s="1" t="s">
        <v>173</v>
      </c>
      <c r="N14" s="1" t="s">
        <v>173</v>
      </c>
      <c r="O14" s="1" t="s">
        <v>174</v>
      </c>
      <c r="P14" s="1" t="s">
        <v>175</v>
      </c>
      <c r="Q14" s="1" t="s">
        <v>229</v>
      </c>
      <c r="R14" s="1" t="s">
        <v>177</v>
      </c>
      <c r="S14" s="1" t="s">
        <v>178</v>
      </c>
      <c r="T14" s="1" t="s">
        <v>179</v>
      </c>
    </row>
    <row r="15" s="1" customFormat="1" spans="1:20">
      <c r="A15" s="3">
        <v>16897474287</v>
      </c>
      <c r="B15" s="1" t="s">
        <v>166</v>
      </c>
      <c r="C15" s="1" t="s">
        <v>230</v>
      </c>
      <c r="D15" s="1" t="s">
        <v>231</v>
      </c>
      <c r="E15" s="1" t="s">
        <v>96</v>
      </c>
      <c r="F15" s="1" t="s">
        <v>166</v>
      </c>
      <c r="G15" s="1" t="s">
        <v>169</v>
      </c>
      <c r="H15" s="1" t="s">
        <v>170</v>
      </c>
      <c r="I15" s="1" t="s">
        <v>232</v>
      </c>
      <c r="J15" s="1" t="s">
        <v>172</v>
      </c>
      <c r="K15" s="1" t="s">
        <v>232</v>
      </c>
      <c r="L15" s="1" t="s">
        <v>232</v>
      </c>
      <c r="M15" s="1" t="s">
        <v>173</v>
      </c>
      <c r="N15" s="1" t="s">
        <v>173</v>
      </c>
      <c r="O15" s="1" t="s">
        <v>174</v>
      </c>
      <c r="P15" s="1" t="s">
        <v>175</v>
      </c>
      <c r="Q15" s="1" t="s">
        <v>233</v>
      </c>
      <c r="R15" s="1" t="s">
        <v>177</v>
      </c>
      <c r="S15" s="1" t="s">
        <v>178</v>
      </c>
      <c r="T15" s="1" t="s">
        <v>179</v>
      </c>
    </row>
    <row r="16" s="1" customFormat="1" spans="1:20">
      <c r="A16" s="3">
        <v>16897440675</v>
      </c>
      <c r="B16" s="1" t="s">
        <v>166</v>
      </c>
      <c r="C16" s="1" t="s">
        <v>234</v>
      </c>
      <c r="D16" s="1" t="s">
        <v>235</v>
      </c>
      <c r="E16" s="1" t="s">
        <v>236</v>
      </c>
      <c r="F16" s="1" t="s">
        <v>166</v>
      </c>
      <c r="G16" s="1" t="s">
        <v>169</v>
      </c>
      <c r="H16" s="1" t="s">
        <v>170</v>
      </c>
      <c r="I16" s="1" t="s">
        <v>237</v>
      </c>
      <c r="J16" s="1" t="s">
        <v>172</v>
      </c>
      <c r="K16" s="1" t="s">
        <v>237</v>
      </c>
      <c r="L16" s="1" t="s">
        <v>237</v>
      </c>
      <c r="M16" s="1" t="s">
        <v>173</v>
      </c>
      <c r="N16" s="1" t="s">
        <v>173</v>
      </c>
      <c r="O16" s="1" t="s">
        <v>174</v>
      </c>
      <c r="P16" s="1" t="s">
        <v>175</v>
      </c>
      <c r="Q16" s="1" t="s">
        <v>238</v>
      </c>
      <c r="R16" s="1" t="s">
        <v>177</v>
      </c>
      <c r="S16" s="1" t="s">
        <v>178</v>
      </c>
      <c r="T16" s="1" t="s">
        <v>179</v>
      </c>
    </row>
    <row r="17" s="1" customFormat="1" spans="1:20">
      <c r="A17" s="3">
        <v>16897432905</v>
      </c>
      <c r="B17" s="1" t="s">
        <v>166</v>
      </c>
      <c r="C17" s="1" t="s">
        <v>239</v>
      </c>
      <c r="D17" s="1" t="s">
        <v>240</v>
      </c>
      <c r="E17" s="1" t="s">
        <v>91</v>
      </c>
      <c r="F17" s="1" t="s">
        <v>166</v>
      </c>
      <c r="G17" s="1" t="s">
        <v>169</v>
      </c>
      <c r="H17" s="1" t="s">
        <v>170</v>
      </c>
      <c r="I17" s="1" t="s">
        <v>241</v>
      </c>
      <c r="J17" s="1" t="s">
        <v>172</v>
      </c>
      <c r="K17" s="1" t="s">
        <v>241</v>
      </c>
      <c r="L17" s="1" t="s">
        <v>241</v>
      </c>
      <c r="M17" s="1" t="s">
        <v>173</v>
      </c>
      <c r="N17" s="1" t="s">
        <v>173</v>
      </c>
      <c r="O17" s="1" t="s">
        <v>174</v>
      </c>
      <c r="P17" s="1" t="s">
        <v>175</v>
      </c>
      <c r="Q17" s="1" t="s">
        <v>242</v>
      </c>
      <c r="R17" s="1" t="s">
        <v>177</v>
      </c>
      <c r="S17" s="1" t="s">
        <v>178</v>
      </c>
      <c r="T17" s="1" t="s">
        <v>179</v>
      </c>
    </row>
    <row r="18" s="1" customFormat="1" spans="1:20">
      <c r="A18" s="3">
        <v>16897428606</v>
      </c>
      <c r="B18" s="1" t="s">
        <v>166</v>
      </c>
      <c r="C18" s="1" t="s">
        <v>243</v>
      </c>
      <c r="D18" s="1" t="s">
        <v>244</v>
      </c>
      <c r="E18" s="1" t="s">
        <v>87</v>
      </c>
      <c r="F18" s="1" t="s">
        <v>166</v>
      </c>
      <c r="G18" s="1" t="s">
        <v>169</v>
      </c>
      <c r="H18" s="1" t="s">
        <v>170</v>
      </c>
      <c r="I18" s="1" t="s">
        <v>245</v>
      </c>
      <c r="J18" s="1" t="s">
        <v>172</v>
      </c>
      <c r="K18" s="1" t="s">
        <v>245</v>
      </c>
      <c r="L18" s="1" t="s">
        <v>245</v>
      </c>
      <c r="M18" s="1" t="s">
        <v>173</v>
      </c>
      <c r="N18" s="1" t="s">
        <v>173</v>
      </c>
      <c r="O18" s="1" t="s">
        <v>174</v>
      </c>
      <c r="P18" s="1" t="s">
        <v>175</v>
      </c>
      <c r="Q18" s="1" t="s">
        <v>246</v>
      </c>
      <c r="R18" s="1" t="s">
        <v>177</v>
      </c>
      <c r="S18" s="1" t="s">
        <v>178</v>
      </c>
      <c r="T18" s="1" t="s">
        <v>247</v>
      </c>
    </row>
    <row r="19" s="1" customFormat="1" spans="1:20">
      <c r="A19" s="3">
        <v>16897237912</v>
      </c>
      <c r="B19" s="1" t="s">
        <v>166</v>
      </c>
      <c r="C19" s="1" t="s">
        <v>248</v>
      </c>
      <c r="D19" s="1" t="s">
        <v>249</v>
      </c>
      <c r="E19" s="1" t="s">
        <v>250</v>
      </c>
      <c r="F19" s="1" t="s">
        <v>166</v>
      </c>
      <c r="G19" s="1" t="s">
        <v>169</v>
      </c>
      <c r="H19" s="1" t="s">
        <v>170</v>
      </c>
      <c r="I19" s="1" t="s">
        <v>251</v>
      </c>
      <c r="J19" s="1" t="s">
        <v>172</v>
      </c>
      <c r="K19" s="1" t="s">
        <v>251</v>
      </c>
      <c r="L19" s="1" t="s">
        <v>251</v>
      </c>
      <c r="M19" s="1" t="s">
        <v>173</v>
      </c>
      <c r="N19" s="1" t="s">
        <v>173</v>
      </c>
      <c r="O19" s="1" t="s">
        <v>174</v>
      </c>
      <c r="P19" s="1" t="s">
        <v>175</v>
      </c>
      <c r="Q19" s="1" t="s">
        <v>252</v>
      </c>
      <c r="R19" s="1" t="s">
        <v>177</v>
      </c>
      <c r="S19" s="1" t="s">
        <v>178</v>
      </c>
      <c r="T19" s="1" t="s">
        <v>179</v>
      </c>
    </row>
    <row r="20" s="1" customFormat="1" spans="1:20">
      <c r="A20" s="3">
        <v>16897091484</v>
      </c>
      <c r="B20" s="1" t="s">
        <v>166</v>
      </c>
      <c r="C20" s="1" t="s">
        <v>253</v>
      </c>
      <c r="D20" s="1" t="s">
        <v>254</v>
      </c>
      <c r="E20" s="1" t="s">
        <v>78</v>
      </c>
      <c r="F20" s="1" t="s">
        <v>166</v>
      </c>
      <c r="G20" s="1" t="s">
        <v>169</v>
      </c>
      <c r="H20" s="1" t="s">
        <v>170</v>
      </c>
      <c r="I20" s="1" t="s">
        <v>255</v>
      </c>
      <c r="J20" s="1" t="s">
        <v>172</v>
      </c>
      <c r="K20" s="1" t="s">
        <v>255</v>
      </c>
      <c r="L20" s="1" t="s">
        <v>255</v>
      </c>
      <c r="M20" s="1" t="s">
        <v>173</v>
      </c>
      <c r="N20" s="1" t="s">
        <v>173</v>
      </c>
      <c r="O20" s="1" t="s">
        <v>174</v>
      </c>
      <c r="P20" s="1" t="s">
        <v>175</v>
      </c>
      <c r="Q20" s="1" t="s">
        <v>256</v>
      </c>
      <c r="R20" s="1" t="s">
        <v>177</v>
      </c>
      <c r="S20" s="1" t="s">
        <v>178</v>
      </c>
      <c r="T20" s="1" t="s">
        <v>179</v>
      </c>
    </row>
    <row r="21" s="1" customFormat="1" spans="1:20">
      <c r="A21" s="3">
        <v>16896862498</v>
      </c>
      <c r="B21" s="1" t="s">
        <v>166</v>
      </c>
      <c r="C21" s="1" t="s">
        <v>257</v>
      </c>
      <c r="D21" s="1" t="s">
        <v>258</v>
      </c>
      <c r="E21" s="1" t="s">
        <v>259</v>
      </c>
      <c r="F21" s="1" t="s">
        <v>166</v>
      </c>
      <c r="G21" s="1" t="s">
        <v>169</v>
      </c>
      <c r="H21" s="1" t="s">
        <v>170</v>
      </c>
      <c r="I21" s="1" t="s">
        <v>260</v>
      </c>
      <c r="J21" s="1" t="s">
        <v>172</v>
      </c>
      <c r="K21" s="1" t="s">
        <v>260</v>
      </c>
      <c r="L21" s="1" t="s">
        <v>260</v>
      </c>
      <c r="M21" s="1" t="s">
        <v>173</v>
      </c>
      <c r="N21" s="1" t="s">
        <v>173</v>
      </c>
      <c r="O21" s="1" t="s">
        <v>174</v>
      </c>
      <c r="P21" s="1" t="s">
        <v>175</v>
      </c>
      <c r="Q21" s="1" t="s">
        <v>261</v>
      </c>
      <c r="R21" s="1" t="s">
        <v>177</v>
      </c>
      <c r="S21" s="1" t="s">
        <v>178</v>
      </c>
      <c r="T21" s="1" t="s">
        <v>179</v>
      </c>
    </row>
    <row r="22" s="1" customFormat="1" spans="1:20">
      <c r="A22" s="3">
        <v>16896506608</v>
      </c>
      <c r="B22" s="1" t="s">
        <v>166</v>
      </c>
      <c r="C22" s="1" t="s">
        <v>262</v>
      </c>
      <c r="D22" s="1" t="s">
        <v>263</v>
      </c>
      <c r="E22" s="1" t="s">
        <v>71</v>
      </c>
      <c r="F22" s="1" t="s">
        <v>166</v>
      </c>
      <c r="G22" s="1" t="s">
        <v>169</v>
      </c>
      <c r="H22" s="1" t="s">
        <v>170</v>
      </c>
      <c r="I22" s="1" t="s">
        <v>264</v>
      </c>
      <c r="J22" s="1" t="s">
        <v>172</v>
      </c>
      <c r="K22" s="1" t="s">
        <v>264</v>
      </c>
      <c r="L22" s="1" t="s">
        <v>264</v>
      </c>
      <c r="M22" s="1" t="s">
        <v>173</v>
      </c>
      <c r="N22" s="1" t="s">
        <v>173</v>
      </c>
      <c r="O22" s="1" t="s">
        <v>174</v>
      </c>
      <c r="P22" s="1" t="s">
        <v>175</v>
      </c>
      <c r="Q22" s="1" t="s">
        <v>265</v>
      </c>
      <c r="R22" s="1" t="s">
        <v>177</v>
      </c>
      <c r="S22" s="1" t="s">
        <v>178</v>
      </c>
      <c r="T22" s="1" t="s">
        <v>179</v>
      </c>
    </row>
    <row r="23" s="1" customFormat="1" spans="1:20">
      <c r="A23" s="3">
        <v>16896037365</v>
      </c>
      <c r="B23" s="1" t="s">
        <v>266</v>
      </c>
      <c r="C23" s="1" t="s">
        <v>267</v>
      </c>
      <c r="D23" s="1" t="s">
        <v>268</v>
      </c>
      <c r="E23" s="1" t="s">
        <v>68</v>
      </c>
      <c r="F23" s="1" t="s">
        <v>166</v>
      </c>
      <c r="G23" s="1" t="s">
        <v>169</v>
      </c>
      <c r="H23" s="1" t="s">
        <v>170</v>
      </c>
      <c r="I23" s="1" t="s">
        <v>269</v>
      </c>
      <c r="J23" s="1" t="s">
        <v>172</v>
      </c>
      <c r="K23" s="1" t="s">
        <v>269</v>
      </c>
      <c r="L23" s="1" t="s">
        <v>269</v>
      </c>
      <c r="M23" s="1" t="s">
        <v>173</v>
      </c>
      <c r="N23" s="1" t="s">
        <v>173</v>
      </c>
      <c r="O23" s="1" t="s">
        <v>174</v>
      </c>
      <c r="P23" s="1" t="s">
        <v>175</v>
      </c>
      <c r="Q23" s="1" t="s">
        <v>270</v>
      </c>
      <c r="R23" s="1" t="s">
        <v>177</v>
      </c>
      <c r="S23" s="1" t="s">
        <v>178</v>
      </c>
      <c r="T23" s="1" t="s">
        <v>247</v>
      </c>
    </row>
    <row r="24" s="1" customFormat="1" spans="1:20">
      <c r="A24" s="3">
        <v>16895792885</v>
      </c>
      <c r="B24" s="1" t="s">
        <v>266</v>
      </c>
      <c r="C24" s="1" t="s">
        <v>271</v>
      </c>
      <c r="D24" s="1" t="s">
        <v>272</v>
      </c>
      <c r="E24" s="1" t="s">
        <v>65</v>
      </c>
      <c r="F24" s="1" t="s">
        <v>166</v>
      </c>
      <c r="G24" s="1" t="s">
        <v>169</v>
      </c>
      <c r="H24" s="1" t="s">
        <v>170</v>
      </c>
      <c r="I24" s="1" t="s">
        <v>273</v>
      </c>
      <c r="J24" s="1" t="s">
        <v>172</v>
      </c>
      <c r="K24" s="1" t="s">
        <v>273</v>
      </c>
      <c r="L24" s="1" t="s">
        <v>273</v>
      </c>
      <c r="M24" s="1" t="s">
        <v>173</v>
      </c>
      <c r="N24" s="1" t="s">
        <v>173</v>
      </c>
      <c r="O24" s="1" t="s">
        <v>174</v>
      </c>
      <c r="P24" s="1" t="s">
        <v>175</v>
      </c>
      <c r="Q24" s="1" t="s">
        <v>274</v>
      </c>
      <c r="R24" s="1" t="s">
        <v>177</v>
      </c>
      <c r="S24" s="1" t="s">
        <v>178</v>
      </c>
      <c r="T24" s="1" t="s">
        <v>179</v>
      </c>
    </row>
    <row r="25" s="1" customFormat="1" spans="1:20">
      <c r="A25" s="3">
        <v>16895786682</v>
      </c>
      <c r="B25" s="1" t="s">
        <v>266</v>
      </c>
      <c r="C25" s="1" t="s">
        <v>275</v>
      </c>
      <c r="D25" s="1" t="s">
        <v>276</v>
      </c>
      <c r="E25" s="1" t="s">
        <v>62</v>
      </c>
      <c r="F25" s="1" t="s">
        <v>266</v>
      </c>
      <c r="G25" s="1" t="s">
        <v>169</v>
      </c>
      <c r="H25" s="1" t="s">
        <v>170</v>
      </c>
      <c r="I25" s="1" t="s">
        <v>277</v>
      </c>
      <c r="J25" s="1" t="s">
        <v>172</v>
      </c>
      <c r="K25" s="1" t="s">
        <v>277</v>
      </c>
      <c r="L25" s="1" t="s">
        <v>277</v>
      </c>
      <c r="M25" s="1" t="s">
        <v>173</v>
      </c>
      <c r="N25" s="1" t="s">
        <v>173</v>
      </c>
      <c r="O25" s="1" t="s">
        <v>174</v>
      </c>
      <c r="P25" s="1" t="s">
        <v>175</v>
      </c>
      <c r="Q25" s="1" t="s">
        <v>278</v>
      </c>
      <c r="R25" s="1" t="s">
        <v>177</v>
      </c>
      <c r="S25" s="1" t="s">
        <v>178</v>
      </c>
      <c r="T25" s="1" t="s">
        <v>179</v>
      </c>
    </row>
    <row r="26" s="1" customFormat="1" spans="1:20">
      <c r="A26" s="3">
        <v>16895114078</v>
      </c>
      <c r="B26" s="1" t="s">
        <v>266</v>
      </c>
      <c r="C26" s="1" t="s">
        <v>279</v>
      </c>
      <c r="D26" s="1" t="s">
        <v>280</v>
      </c>
      <c r="E26" s="1" t="s">
        <v>59</v>
      </c>
      <c r="F26" s="1" t="s">
        <v>266</v>
      </c>
      <c r="G26" s="1" t="s">
        <v>169</v>
      </c>
      <c r="H26" s="1" t="s">
        <v>170</v>
      </c>
      <c r="I26" s="1" t="s">
        <v>281</v>
      </c>
      <c r="J26" s="1" t="s">
        <v>172</v>
      </c>
      <c r="K26" s="1" t="s">
        <v>281</v>
      </c>
      <c r="L26" s="1" t="s">
        <v>281</v>
      </c>
      <c r="M26" s="1" t="s">
        <v>173</v>
      </c>
      <c r="N26" s="1" t="s">
        <v>173</v>
      </c>
      <c r="O26" s="1" t="s">
        <v>174</v>
      </c>
      <c r="P26" s="1" t="s">
        <v>175</v>
      </c>
      <c r="Q26" s="1" t="s">
        <v>282</v>
      </c>
      <c r="R26" s="1" t="s">
        <v>177</v>
      </c>
      <c r="S26" s="1" t="s">
        <v>178</v>
      </c>
      <c r="T26" s="1" t="s">
        <v>179</v>
      </c>
    </row>
    <row r="27" s="1" customFormat="1" spans="1:20">
      <c r="A27" s="3">
        <v>16894185419</v>
      </c>
      <c r="B27" s="1" t="s">
        <v>266</v>
      </c>
      <c r="C27" s="1" t="s">
        <v>283</v>
      </c>
      <c r="D27" s="1" t="s">
        <v>284</v>
      </c>
      <c r="E27" s="1" t="s">
        <v>55</v>
      </c>
      <c r="F27" s="1" t="s">
        <v>166</v>
      </c>
      <c r="G27" s="1" t="s">
        <v>169</v>
      </c>
      <c r="H27" s="1" t="s">
        <v>170</v>
      </c>
      <c r="I27" s="1" t="s">
        <v>285</v>
      </c>
      <c r="J27" s="1" t="s">
        <v>172</v>
      </c>
      <c r="K27" s="1" t="s">
        <v>285</v>
      </c>
      <c r="L27" s="1" t="s">
        <v>285</v>
      </c>
      <c r="M27" s="1" t="s">
        <v>173</v>
      </c>
      <c r="N27" s="1" t="s">
        <v>173</v>
      </c>
      <c r="O27" s="1" t="s">
        <v>174</v>
      </c>
      <c r="P27" s="1" t="s">
        <v>175</v>
      </c>
      <c r="Q27" s="1" t="s">
        <v>286</v>
      </c>
      <c r="R27" s="1" t="s">
        <v>177</v>
      </c>
      <c r="S27" s="1" t="s">
        <v>178</v>
      </c>
      <c r="T27" s="1" t="s">
        <v>247</v>
      </c>
    </row>
    <row r="28" s="1" customFormat="1" spans="1:20">
      <c r="A28" s="3">
        <v>16889723551</v>
      </c>
      <c r="B28" s="1" t="s">
        <v>287</v>
      </c>
      <c r="C28" s="1" t="s">
        <v>288</v>
      </c>
      <c r="D28" s="1" t="s">
        <v>289</v>
      </c>
      <c r="E28" s="1" t="s">
        <v>52</v>
      </c>
      <c r="F28" s="1" t="s">
        <v>166</v>
      </c>
      <c r="G28" s="1" t="s">
        <v>169</v>
      </c>
      <c r="H28" s="1" t="s">
        <v>170</v>
      </c>
      <c r="I28" s="1" t="s">
        <v>290</v>
      </c>
      <c r="J28" s="1" t="s">
        <v>172</v>
      </c>
      <c r="K28" s="1" t="s">
        <v>290</v>
      </c>
      <c r="L28" s="1" t="s">
        <v>290</v>
      </c>
      <c r="M28" s="1" t="s">
        <v>173</v>
      </c>
      <c r="N28" s="1" t="s">
        <v>173</v>
      </c>
      <c r="O28" s="1" t="s">
        <v>174</v>
      </c>
      <c r="P28" s="1" t="s">
        <v>175</v>
      </c>
      <c r="Q28" s="1" t="s">
        <v>291</v>
      </c>
      <c r="R28" s="1" t="s">
        <v>177</v>
      </c>
      <c r="S28" s="1" t="s">
        <v>178</v>
      </c>
      <c r="T28" s="1" t="s">
        <v>179</v>
      </c>
    </row>
    <row r="29" s="1" customFormat="1" spans="1:20">
      <c r="A29" s="3">
        <v>16889526944</v>
      </c>
      <c r="B29" s="1" t="s">
        <v>287</v>
      </c>
      <c r="C29" s="1" t="s">
        <v>292</v>
      </c>
      <c r="D29" s="1" t="s">
        <v>293</v>
      </c>
      <c r="E29" s="1" t="s">
        <v>294</v>
      </c>
      <c r="F29" s="1" t="s">
        <v>166</v>
      </c>
      <c r="G29" s="1" t="s">
        <v>169</v>
      </c>
      <c r="H29" s="1" t="s">
        <v>170</v>
      </c>
      <c r="I29" s="1" t="s">
        <v>295</v>
      </c>
      <c r="J29" s="1" t="s">
        <v>172</v>
      </c>
      <c r="K29" s="1" t="s">
        <v>295</v>
      </c>
      <c r="L29" s="1" t="s">
        <v>295</v>
      </c>
      <c r="M29" s="1" t="s">
        <v>173</v>
      </c>
      <c r="N29" s="1" t="s">
        <v>173</v>
      </c>
      <c r="O29" s="1" t="s">
        <v>174</v>
      </c>
      <c r="P29" s="1" t="s">
        <v>175</v>
      </c>
      <c r="Q29" s="1" t="s">
        <v>296</v>
      </c>
      <c r="R29" s="1" t="s">
        <v>177</v>
      </c>
      <c r="S29" s="1" t="s">
        <v>178</v>
      </c>
      <c r="T29" s="1" t="s">
        <v>179</v>
      </c>
    </row>
    <row r="30" s="1" customFormat="1" spans="1:20">
      <c r="A30" s="3">
        <v>16886224738</v>
      </c>
      <c r="B30" s="1" t="s">
        <v>287</v>
      </c>
      <c r="C30" s="1" t="s">
        <v>297</v>
      </c>
      <c r="D30" s="1" t="s">
        <v>298</v>
      </c>
      <c r="E30" s="1" t="s">
        <v>299</v>
      </c>
      <c r="F30" s="1" t="s">
        <v>166</v>
      </c>
      <c r="G30" s="1" t="s">
        <v>169</v>
      </c>
      <c r="H30" s="1" t="s">
        <v>170</v>
      </c>
      <c r="I30" s="1" t="s">
        <v>300</v>
      </c>
      <c r="J30" s="1" t="s">
        <v>172</v>
      </c>
      <c r="K30" s="1" t="s">
        <v>300</v>
      </c>
      <c r="L30" s="1" t="s">
        <v>300</v>
      </c>
      <c r="M30" s="1" t="s">
        <v>173</v>
      </c>
      <c r="N30" s="1" t="s">
        <v>173</v>
      </c>
      <c r="O30" s="1" t="s">
        <v>174</v>
      </c>
      <c r="P30" s="1" t="s">
        <v>175</v>
      </c>
      <c r="Q30" s="1" t="s">
        <v>301</v>
      </c>
      <c r="R30" s="1" t="s">
        <v>177</v>
      </c>
      <c r="S30" s="1" t="s">
        <v>178</v>
      </c>
      <c r="T30" s="1" t="s">
        <v>179</v>
      </c>
    </row>
    <row r="31" s="1" customFormat="1" spans="1:20">
      <c r="A31" s="3">
        <v>16855418719</v>
      </c>
      <c r="B31" s="1" t="s">
        <v>302</v>
      </c>
      <c r="C31" s="1" t="s">
        <v>303</v>
      </c>
      <c r="D31" s="1" t="s">
        <v>304</v>
      </c>
      <c r="E31" s="1" t="s">
        <v>305</v>
      </c>
      <c r="F31" s="1" t="s">
        <v>166</v>
      </c>
      <c r="G31" s="1" t="s">
        <v>169</v>
      </c>
      <c r="H31" s="1" t="s">
        <v>170</v>
      </c>
      <c r="I31" s="1" t="s">
        <v>306</v>
      </c>
      <c r="J31" s="1" t="s">
        <v>172</v>
      </c>
      <c r="K31" s="1" t="s">
        <v>306</v>
      </c>
      <c r="L31" s="1" t="s">
        <v>306</v>
      </c>
      <c r="M31" s="1" t="s">
        <v>173</v>
      </c>
      <c r="N31" s="1" t="s">
        <v>173</v>
      </c>
      <c r="O31" s="1" t="s">
        <v>174</v>
      </c>
      <c r="P31" s="1" t="s">
        <v>175</v>
      </c>
      <c r="Q31" s="1" t="s">
        <v>307</v>
      </c>
      <c r="R31" s="1" t="s">
        <v>177</v>
      </c>
      <c r="S31" s="1" t="s">
        <v>178</v>
      </c>
      <c r="T31" s="1" t="s">
        <v>179</v>
      </c>
    </row>
    <row r="32" s="1" customFormat="1" spans="1:20">
      <c r="A32" s="3">
        <v>16850955631</v>
      </c>
      <c r="B32" s="1" t="s">
        <v>308</v>
      </c>
      <c r="C32" s="1" t="s">
        <v>309</v>
      </c>
      <c r="D32" s="1" t="s">
        <v>310</v>
      </c>
      <c r="E32" s="1" t="s">
        <v>311</v>
      </c>
      <c r="F32" s="1" t="s">
        <v>166</v>
      </c>
      <c r="G32" s="1" t="s">
        <v>169</v>
      </c>
      <c r="H32" s="1" t="s">
        <v>170</v>
      </c>
      <c r="I32" s="1" t="s">
        <v>312</v>
      </c>
      <c r="J32" s="1" t="s">
        <v>172</v>
      </c>
      <c r="K32" s="1" t="s">
        <v>312</v>
      </c>
      <c r="L32" s="1" t="s">
        <v>312</v>
      </c>
      <c r="M32" s="1" t="s">
        <v>173</v>
      </c>
      <c r="N32" s="1" t="s">
        <v>173</v>
      </c>
      <c r="O32" s="1" t="s">
        <v>174</v>
      </c>
      <c r="P32" s="1" t="s">
        <v>175</v>
      </c>
      <c r="Q32" s="1" t="s">
        <v>313</v>
      </c>
      <c r="R32" s="1" t="s">
        <v>177</v>
      </c>
      <c r="S32" s="1" t="s">
        <v>178</v>
      </c>
      <c r="T32" s="1" t="s">
        <v>179</v>
      </c>
    </row>
    <row r="33" s="1" customFormat="1" spans="1:20">
      <c r="A33" s="3">
        <v>16840786107</v>
      </c>
      <c r="B33" s="1" t="s">
        <v>314</v>
      </c>
      <c r="C33" s="1" t="s">
        <v>315</v>
      </c>
      <c r="D33" s="1" t="s">
        <v>316</v>
      </c>
      <c r="E33" s="1" t="s">
        <v>317</v>
      </c>
      <c r="F33" s="1" t="s">
        <v>166</v>
      </c>
      <c r="G33" s="1" t="s">
        <v>169</v>
      </c>
      <c r="H33" s="1" t="s">
        <v>170</v>
      </c>
      <c r="I33" s="1" t="s">
        <v>318</v>
      </c>
      <c r="J33" s="1" t="s">
        <v>172</v>
      </c>
      <c r="K33" s="1" t="s">
        <v>318</v>
      </c>
      <c r="L33" s="1" t="s">
        <v>318</v>
      </c>
      <c r="M33" s="1" t="s">
        <v>173</v>
      </c>
      <c r="N33" s="1" t="s">
        <v>173</v>
      </c>
      <c r="O33" s="1" t="s">
        <v>174</v>
      </c>
      <c r="P33" s="1" t="s">
        <v>175</v>
      </c>
      <c r="Q33" s="1" t="s">
        <v>319</v>
      </c>
      <c r="R33" s="1" t="s">
        <v>177</v>
      </c>
      <c r="S33" s="1" t="s">
        <v>178</v>
      </c>
      <c r="T33" s="1" t="s">
        <v>179</v>
      </c>
    </row>
    <row r="34" s="1" customFormat="1" spans="1:20">
      <c r="A34" s="3">
        <v>16833781236</v>
      </c>
      <c r="B34" s="1" t="s">
        <v>320</v>
      </c>
      <c r="C34" s="1" t="s">
        <v>321</v>
      </c>
      <c r="D34" s="1" t="s">
        <v>322</v>
      </c>
      <c r="E34" s="1" t="s">
        <v>323</v>
      </c>
      <c r="F34" s="1" t="s">
        <v>166</v>
      </c>
      <c r="G34" s="1" t="s">
        <v>169</v>
      </c>
      <c r="H34" s="1" t="s">
        <v>170</v>
      </c>
      <c r="I34" s="1" t="s">
        <v>324</v>
      </c>
      <c r="J34" s="1" t="s">
        <v>172</v>
      </c>
      <c r="K34" s="1" t="s">
        <v>324</v>
      </c>
      <c r="L34" s="1" t="s">
        <v>324</v>
      </c>
      <c r="M34" s="1" t="s">
        <v>173</v>
      </c>
      <c r="N34" s="1" t="s">
        <v>173</v>
      </c>
      <c r="O34" s="1" t="s">
        <v>174</v>
      </c>
      <c r="P34" s="1" t="s">
        <v>175</v>
      </c>
      <c r="Q34" s="1" t="s">
        <v>325</v>
      </c>
      <c r="R34" s="1" t="s">
        <v>177</v>
      </c>
      <c r="S34" s="1" t="s">
        <v>178</v>
      </c>
      <c r="T34" s="1" t="s">
        <v>179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2021-12-17T01:31:03Z</dcterms:created>
  <dcterms:modified xsi:type="dcterms:W3CDTF">2021-12-17T01:40:18Z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7701645D827B44368A9677FB8C518D63</vt:lpwstr>
  </property>
  <property fmtid="{D5CDD505-2E9C-101B-9397-08002B2CF9AE}" pid="3" name="KSOProductBuildVer">
    <vt:lpwstr>2052-11.1.0.11115</vt:lpwstr>
  </property>
</Properties>
</file>