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<sst xmlns="http://schemas.openxmlformats.org/spreadsheetml/2006/main" count="512" uniqueCount="210">
  <si>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</si>
  <si>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</si>
  <si>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</si>
  <si>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</si>
  <si>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</si>
  <si>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</si>
  <si>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</si>
  <si>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</si>
  <si>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</si>
  <si>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</si>
  <si>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</si>
  <si>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</si>
  <si>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</si>
  <si>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</si>
  <si>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</si>
  <si>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</si>
  <si>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</si>
  <si>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</si>
  <si>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</si>
  <si>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</si>
  <si>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</si>
  <si>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</si>
  <si>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</si>
  <si>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</si>
  <si>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</si>
  <si>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</si>
  <si>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</si>
  <si>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[基韦斯特]宜必思海湾度假酒店(Ibis Bay Resort)(55573043)</t>
  </si>
  <si>
    <t>客房（大床，2层）&lt;不退款&gt;&lt;2人入住&gt;</t>
  </si>
  <si>
    <t>HKD</t>
  </si>
  <si>
    <t>Painter/Marcus Owen</t>
  </si>
  <si>
    <t>CA13030211217HKD</t>
  </si>
  <si>
    <t>未提现</t>
  </si>
  <si>
    <t>携程开票</t>
  </si>
  <si>
    <t>[吉隆坡]吉隆坡威斯汀酒店(The Westin Kuala Lumpur)(55666037)</t>
  </si>
  <si>
    <t>豪华特大床房&lt;不退款&gt;&lt;2人入住&gt;</t>
  </si>
  <si>
    <t>Kuan/Ann Ann</t>
  </si>
  <si>
    <t>[肯辛顿-切尔西区]伦敦伦勃朗酒店(The Rembrandt Hotel London)(55757378)</t>
  </si>
  <si>
    <t>经典双人房&lt;早餐&gt;&lt;不退款&gt;&lt;2人入住&gt;</t>
  </si>
  <si>
    <t>hamaide/ambroise</t>
  </si>
  <si>
    <t>[华欣]华欣瓦纳纳瓦假日酒店&amp;度假村 (SHA Plus+)(Holiday Inn Resort Vana Nava Hua Hin, an Ihg Hotel (SHA Plus+))(55478156)</t>
  </si>
  <si>
    <t>海景特大号床间&lt;不退款&gt;&lt;2人入住&gt;</t>
  </si>
  <si>
    <t>GU/LI,LAM/YATCHING</t>
  </si>
  <si>
    <t>[华盛顿]丽思卡尔顿乔治敦华盛顿特区酒店(The Ritz-Carlton Georgetown, Washington, D.C.)(68028661)</t>
  </si>
  <si>
    <t>ZHOU/XINEN</t>
  </si>
  <si>
    <t>取消</t>
  </si>
  <si>
    <t>[坎昆]坎昆JW万豪水疗度假村(JW Marriott Cancun Resort &amp; Spa)(60467526)</t>
  </si>
  <si>
    <t>海景豪华特大床房(带阳台)&lt;2人入住&gt;&lt;不退款&gt;&lt;早餐&gt;</t>
  </si>
  <si>
    <t>CHEN/YUNYUN</t>
  </si>
  <si>
    <t>[圣加布里埃尔]洛杉矶圣加百利喜来登酒店(Sheraton Los Angeles San Gabriel)(55733532)</t>
  </si>
  <si>
    <t>双大床房&lt;不退款&gt;&lt;2人入住&gt;</t>
  </si>
  <si>
    <t>GAO/ZIYANG,Huang/Zhengkang</t>
  </si>
  <si>
    <t>[洛杉矶]西洛杉矶 - 西贝弗利山酒店(W Los Angeles - West Beverly Hills)(55290414)</t>
  </si>
  <si>
    <t>奇妙一室特大床房&lt;不退款&gt;&lt;2人入住&gt;</t>
  </si>
  <si>
    <t>RAJOTTE/DENIS</t>
  </si>
  <si>
    <t>特大床房&lt;不退款&gt;&lt;2人入住&gt;</t>
  </si>
  <si>
    <t>CHEN/WANNING</t>
  </si>
  <si>
    <t>[Lebak Gede]万隆尼欧蒂帕迪优库尔酒店(Hotel Neo Dipatiukur Bandung)(60514391)</t>
  </si>
  <si>
    <t>尼欧房&lt;2人入住&gt;&lt;不退款&gt;&lt;早餐&gt;</t>
  </si>
  <si>
    <t>Sujai/Mohamad</t>
  </si>
  <si>
    <t>[茂物市]阿斯顿冼都湖度假村和会议中心酒店(Aston Sentul Lake Resort &amp; Conference Center)(56174586)</t>
  </si>
  <si>
    <t>豪华房&lt;2人入住&gt;&lt;不退款&gt;&lt;早餐&gt;</t>
  </si>
  <si>
    <t>Novianti/Winni</t>
  </si>
  <si>
    <t>[埃尔波特尔]优胜美地景观酒店(Yosemite View Lodge)(55861903)</t>
  </si>
  <si>
    <t>标准两张大床房&lt;不退款&gt;&lt;2人入住&gt;</t>
  </si>
  <si>
    <t>Pan/Zhijian</t>
  </si>
  <si>
    <t>Acknowledged</t>
  </si>
  <si>
    <t>ZHU/KEYI,Ruoran/Xian</t>
  </si>
  <si>
    <t>[Madegondo]巴鲁贝斯特韦斯特精品索罗精品酒店(Best Western Premier Solo Baru)(55299048)</t>
  </si>
  <si>
    <t>indrajaya/irman</t>
  </si>
  <si>
    <t>[佩勒]普瑞米尔洛纳佩厄经典酒店(Premiere Classe Roanne Perreux)(70789701)</t>
  </si>
  <si>
    <t>双人房&lt;不退款&gt;&lt;2人入住&gt;</t>
  </si>
  <si>
    <t>DOLATA/MARCIN,WIECZOREK/PIOTR</t>
  </si>
  <si>
    <t>33759UC000083</t>
  </si>
  <si>
    <t>[法兰克福]雷迪森法兰克福机场公园旅馆(Park Inn by Radisson Frankfurt Airport)(55822290)</t>
  </si>
  <si>
    <t>标准房&lt;不退款&gt;&lt;2人入住&gt;</t>
  </si>
  <si>
    <t>Athuru/Shyam Sundhar Rao,SHIVASHANKAR/YASHASWINI</t>
  </si>
  <si>
    <t>，</t>
  </si>
  <si>
    <t xml:space="preserve"> 28951 HKD</t>
  </si>
  <si>
    <t>A211217152750481</t>
  </si>
  <si>
    <t xml:space="preserve">总计：28951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</si>
  <si>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</si>
  <si>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</si>
  <si>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</si>
  <si>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</si>
  <si>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</si>
  <si>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</si>
  <si>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</si>
  <si>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</si>
  <si>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</si>
  <si>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</si>
  <si>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</si>
  <si>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</si>
  <si>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</si>
  <si>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</si>
  <si>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</si>
  <si>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</si>
  <si>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</si>
  <si>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2021-12-13</t>
  </si>
  <si>
    <t>2338860</t>
  </si>
  <si>
    <t>法兰克福机场丽柏酒店</t>
  </si>
  <si>
    <t>Athuru Shyam Sundhar Rao,SHIVASHANKAR YASHASWINI</t>
  </si>
  <si>
    <t>2021-12-14</t>
  </si>
  <si>
    <t>退房日周结</t>
  </si>
  <si>
    <t>529.38</t>
  </si>
  <si>
    <t>647.00</t>
  </si>
  <si>
    <t>0</t>
  </si>
  <si>
    <t>0.00</t>
  </si>
  <si>
    <t>携程汇智国际直连</t>
  </si>
  <si>
    <t>2021-12-13 17:00:46</t>
  </si>
  <si>
    <t>否</t>
  </si>
  <si>
    <t>汇智国际旅游发展有限公司</t>
  </si>
  <si>
    <t>直连</t>
  </si>
  <si>
    <t>2338836</t>
  </si>
  <si>
    <t>罗阿讷-佩勒高级酒店</t>
  </si>
  <si>
    <t>DOLATA MARCIN,WIECZOREK PIOTR</t>
  </si>
  <si>
    <t>243.82</t>
  </si>
  <si>
    <t>298.00</t>
  </si>
  <si>
    <t>2021-12-13 16:46:54</t>
  </si>
  <si>
    <t>2338689</t>
  </si>
  <si>
    <t xml:space="preserve">巴鲁梭罗市贝斯特韦斯特精品酒店 </t>
  </si>
  <si>
    <t>indrajaya irman</t>
  </si>
  <si>
    <t>320.73</t>
  </si>
  <si>
    <t>392.00</t>
  </si>
  <si>
    <t>2021-12-13 15:23:50</t>
  </si>
  <si>
    <t>2338660</t>
  </si>
  <si>
    <t>洛杉矶圣加百利喜来登酒店</t>
  </si>
  <si>
    <t>ZHU KEYI,Ruoran Xian</t>
  </si>
  <si>
    <t>992.48</t>
  </si>
  <si>
    <t>1213.00</t>
  </si>
  <si>
    <t>2021-12-13 15:02:10</t>
  </si>
  <si>
    <t>2338593</t>
  </si>
  <si>
    <t>优胜美地景观酒店</t>
  </si>
  <si>
    <t>Pan Zhijian</t>
  </si>
  <si>
    <t>679.11</t>
  </si>
  <si>
    <t>830.00</t>
  </si>
  <si>
    <t>2021-12-13 14:22:31</t>
  </si>
  <si>
    <t>2338573</t>
  </si>
  <si>
    <t>阿斯顿冼都湖度假村和会议中心酒店</t>
  </si>
  <si>
    <t>Novianti Winni</t>
  </si>
  <si>
    <t>544.10</t>
  </si>
  <si>
    <t>665.00</t>
  </si>
  <si>
    <t>2021-12-13 14:03:50</t>
  </si>
  <si>
    <t>2021-12-12</t>
  </si>
  <si>
    <t>2337391</t>
  </si>
  <si>
    <t>万隆尼欧蒂帕迪优库尔酒店</t>
  </si>
  <si>
    <t>Sujai Mohamad</t>
  </si>
  <si>
    <t>162.26</t>
  </si>
  <si>
    <t>198.00</t>
  </si>
  <si>
    <t>2021-12-12 15:29:21</t>
  </si>
  <si>
    <t>2337320</t>
  </si>
  <si>
    <t>CHEN WANNING</t>
  </si>
  <si>
    <t>1986.47</t>
  </si>
  <si>
    <t>2424.00</t>
  </si>
  <si>
    <t>2021-12-12 14:11:14</t>
  </si>
  <si>
    <t>2337024</t>
  </si>
  <si>
    <t>西洛杉矶 - 西贝弗利山酒店</t>
  </si>
  <si>
    <t>RAJOTTE DENIS</t>
  </si>
  <si>
    <t>3291.93</t>
  </si>
  <si>
    <t>4017.00</t>
  </si>
  <si>
    <t>2021-12-12 09:58:08</t>
  </si>
  <si>
    <t>2021-12-11</t>
  </si>
  <si>
    <t>2335903</t>
  </si>
  <si>
    <t>GAO ZIYANG,Huang Zhengkang</t>
  </si>
  <si>
    <t>993.23</t>
  </si>
  <si>
    <t>1212.00</t>
  </si>
  <si>
    <t>2021-12-11 14:16:26</t>
  </si>
  <si>
    <t>2335487</t>
  </si>
  <si>
    <t>坎昆 JW 万豪度假酒店及水疗中心</t>
  </si>
  <si>
    <t>CHEN YUNYUN</t>
  </si>
  <si>
    <t>3940.16</t>
  </si>
  <si>
    <t>4808.00</t>
  </si>
  <si>
    <t>2021-12-11 07:07:36</t>
  </si>
  <si>
    <t>2021-12-08</t>
  </si>
  <si>
    <t>2330561</t>
  </si>
  <si>
    <t>丽思卡尔顿乔治敦华盛顿特区酒店</t>
  </si>
  <si>
    <t>ZHOU XINEN</t>
  </si>
  <si>
    <t>2021-12-10</t>
  </si>
  <si>
    <t>3643.00</t>
  </si>
  <si>
    <t>3643</t>
  </si>
  <si>
    <t>2985</t>
  </si>
  <si>
    <t>2021-12-08 10:37:00</t>
  </si>
  <si>
    <t>2021-12-01</t>
  </si>
  <si>
    <t>2322476</t>
  </si>
  <si>
    <t>华欣瓦纳纳瓦假日酒店&amp;度假村</t>
  </si>
  <si>
    <t>GU LI,LAM YATCHING</t>
  </si>
  <si>
    <t>509.23</t>
  </si>
  <si>
    <t>622.00</t>
  </si>
  <si>
    <t>2021-12-01 23:27:43</t>
  </si>
  <si>
    <t>2021-11-20</t>
  </si>
  <si>
    <t>2304638</t>
  </si>
  <si>
    <t>伦勃朗酒店</t>
  </si>
  <si>
    <t>hamaide ambroise</t>
  </si>
  <si>
    <t>1447.78</t>
  </si>
  <si>
    <t>1763.00</t>
  </si>
  <si>
    <t>2021-11-20 01:15:22</t>
  </si>
  <si>
    <t>2021-11-05</t>
  </si>
  <si>
    <t>2290809</t>
  </si>
  <si>
    <t>吉隆坡威斯汀酒店</t>
  </si>
  <si>
    <t>Kuan Ann Ann</t>
  </si>
  <si>
    <t>1402.73</t>
  </si>
  <si>
    <t>1704.00</t>
  </si>
  <si>
    <t>2021-11-05 22:08:03</t>
  </si>
  <si>
    <t>2021-10-03</t>
  </si>
  <si>
    <t>2271924</t>
  </si>
  <si>
    <t>宜必思海湾度假酒店</t>
  </si>
  <si>
    <t>Painter Marcus Owen</t>
  </si>
  <si>
    <t>6771.14</t>
  </si>
  <si>
    <t>8158.00</t>
  </si>
  <si>
    <t>2021-10-03 10:38:54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</si>
</sst>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16449170046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44540</v>
      </c>
      <c r="G2" s="5">
        <v>44544</v>
      </c>
      <c r="H2" s="4">
        <v>1</v>
      </c>
      <c r="I2" s="4">
        <v>4</v>
      </c>
      <c r="J2" s="4">
        <v>4</v>
      </c>
      <c r="K2" s="4" t="s">
        <v>29</v>
      </c>
      <c r="L2" s="4">
        <v>8158</v>
      </c>
      <c r="M2" s="4">
        <v>8158</v>
      </c>
      <c r="N2" s="4" t="s">
        <v>30</v>
      </c>
      <c r="O2" s="4" t="s">
        <v>31</v>
      </c>
      <c r="P2" s="4" t="s">
        <v>32</v>
      </c>
      <c r="Q2" s="4">
        <v>0</v>
      </c>
      <c r="R2" s="6">
        <v>44472</v>
      </c>
      <c r="S2" s="5">
        <v>44547</v>
      </c>
      <c r="T2" s="4" t="s">
        <v>33</v>
      </c>
      <c r="U2" s="4">
        <v>8158</v>
      </c>
      <c r="V2" s="4">
        <v>0</v>
      </c>
      <c r="W2" s="4">
        <v>0</v>
      </c>
      <c r="X2" s="4">
        <v>2271924</v>
      </c>
      <c r="Y2" s="4">
        <v>161737</v>
      </c>
    </row>
    <row r="3" s="4" customFormat="1" spans="1:25">
      <c r="A3" s="4">
        <v>16746175185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44541</v>
      </c>
      <c r="G3" s="5">
        <v>44544</v>
      </c>
      <c r="H3" s="4">
        <v>1</v>
      </c>
      <c r="I3" s="4">
        <v>3</v>
      </c>
      <c r="J3" s="4">
        <v>3</v>
      </c>
      <c r="K3" s="4" t="s">
        <v>29</v>
      </c>
      <c r="L3" s="4">
        <v>1704</v>
      </c>
      <c r="M3" s="4">
        <v>1704</v>
      </c>
      <c r="N3" s="4" t="s">
        <v>36</v>
      </c>
      <c r="O3" s="4" t="s">
        <v>31</v>
      </c>
      <c r="P3" s="4" t="s">
        <v>32</v>
      </c>
      <c r="Q3" s="4">
        <v>0</v>
      </c>
      <c r="R3" s="6">
        <v>44505</v>
      </c>
      <c r="S3" s="5">
        <v>44547</v>
      </c>
      <c r="T3" s="4" t="s">
        <v>33</v>
      </c>
      <c r="U3" s="4">
        <v>1704</v>
      </c>
      <c r="V3" s="4">
        <v>0</v>
      </c>
      <c r="W3" s="4">
        <v>0</v>
      </c>
      <c r="X3" s="4">
        <v>2290809</v>
      </c>
      <c r="Y3" s="4">
        <v>72062946</v>
      </c>
    </row>
    <row r="4" s="4" customFormat="1" spans="1:25">
      <c r="A4" s="4">
        <v>16825959281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44543</v>
      </c>
      <c r="G4" s="5">
        <v>44544</v>
      </c>
      <c r="H4" s="4">
        <v>1</v>
      </c>
      <c r="I4" s="4">
        <v>1</v>
      </c>
      <c r="J4" s="4">
        <v>1</v>
      </c>
      <c r="K4" s="4" t="s">
        <v>29</v>
      </c>
      <c r="L4" s="4">
        <v>1763</v>
      </c>
      <c r="M4" s="4">
        <v>1763</v>
      </c>
      <c r="N4" s="4" t="s">
        <v>39</v>
      </c>
      <c r="O4" s="4" t="s">
        <v>31</v>
      </c>
      <c r="P4" s="4" t="s">
        <v>32</v>
      </c>
      <c r="Q4" s="4">
        <v>0</v>
      </c>
      <c r="R4" s="6">
        <v>44520</v>
      </c>
      <c r="S4" s="5">
        <v>44547</v>
      </c>
      <c r="T4" s="4" t="s">
        <v>33</v>
      </c>
      <c r="U4" s="4">
        <v>1763</v>
      </c>
      <c r="V4" s="4">
        <v>0</v>
      </c>
      <c r="W4" s="4">
        <v>0</v>
      </c>
      <c r="X4" s="4"/>
      <c r="Y4" s="4">
        <v>73580979</v>
      </c>
    </row>
    <row r="5" s="4" customFormat="1" spans="1:25">
      <c r="A5" s="4">
        <v>16903026334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44543</v>
      </c>
      <c r="G5" s="5">
        <v>44544</v>
      </c>
      <c r="H5" s="4">
        <v>1</v>
      </c>
      <c r="I5" s="4">
        <v>1</v>
      </c>
      <c r="J5" s="4">
        <v>1</v>
      </c>
      <c r="K5" s="4" t="s">
        <v>29</v>
      </c>
      <c r="L5" s="4">
        <v>622</v>
      </c>
      <c r="M5" s="4">
        <v>622</v>
      </c>
      <c r="N5" s="4" t="s">
        <v>42</v>
      </c>
      <c r="O5" s="4" t="s">
        <v>31</v>
      </c>
      <c r="P5" s="4" t="s">
        <v>32</v>
      </c>
      <c r="Q5" s="4">
        <v>0</v>
      </c>
      <c r="R5" s="6">
        <v>44531</v>
      </c>
      <c r="S5" s="5">
        <v>44547</v>
      </c>
      <c r="T5" s="4" t="s">
        <v>33</v>
      </c>
      <c r="U5" s="4">
        <v>622</v>
      </c>
      <c r="V5" s="4">
        <v>0</v>
      </c>
      <c r="W5" s="4">
        <v>0</v>
      </c>
      <c r="X5" s="4">
        <v>2322476</v>
      </c>
      <c r="Y5" s="4">
        <v>46253631</v>
      </c>
    </row>
    <row r="6" s="4" customFormat="1" spans="1:25">
      <c r="A6" s="4">
        <v>16940419205</v>
      </c>
      <c r="B6" s="4" t="s">
        <v>25</v>
      </c>
      <c r="C6" s="4" t="s">
        <v>26</v>
      </c>
      <c r="D6" s="4" t="s">
        <v>43</v>
      </c>
      <c r="E6" s="4" t="s">
        <v>35</v>
      </c>
      <c r="F6" s="5">
        <v>44540</v>
      </c>
      <c r="G6" s="5">
        <v>44544</v>
      </c>
      <c r="H6" s="4">
        <v>1</v>
      </c>
      <c r="I6" s="4">
        <v>4</v>
      </c>
      <c r="J6" s="4">
        <v>4</v>
      </c>
      <c r="K6" s="4" t="s">
        <v>29</v>
      </c>
      <c r="L6" s="4">
        <v>15651</v>
      </c>
      <c r="M6" s="4">
        <v>15651</v>
      </c>
      <c r="N6" s="4" t="s">
        <v>44</v>
      </c>
      <c r="O6" s="4" t="s">
        <v>31</v>
      </c>
      <c r="P6" s="4" t="s">
        <v>32</v>
      </c>
      <c r="Q6" s="4">
        <v>0</v>
      </c>
      <c r="R6" s="6">
        <v>44538</v>
      </c>
      <c r="S6" s="5">
        <v>44547</v>
      </c>
      <c r="T6" s="4" t="s">
        <v>33</v>
      </c>
      <c r="U6" s="4">
        <v>15651</v>
      </c>
      <c r="V6" s="4">
        <v>0</v>
      </c>
      <c r="W6" s="4">
        <v>0</v>
      </c>
      <c r="X6" s="4">
        <v>2330561</v>
      </c>
      <c r="Y6" s="4">
        <v>70505407</v>
      </c>
    </row>
    <row r="7" s="4" customFormat="1" spans="1:25">
      <c r="A7" s="4">
        <v>16940419205</v>
      </c>
      <c r="B7" s="4" t="s">
        <v>25</v>
      </c>
      <c r="C7" s="4" t="s">
        <v>45</v>
      </c>
      <c r="D7" s="4" t="s">
        <v>43</v>
      </c>
      <c r="E7" s="4" t="s">
        <v>35</v>
      </c>
      <c r="F7" s="5">
        <v>44540</v>
      </c>
      <c r="G7" s="5">
        <v>44544</v>
      </c>
      <c r="H7" s="4">
        <v>1</v>
      </c>
      <c r="I7" s="4">
        <v>4</v>
      </c>
      <c r="J7" s="4">
        <v>4</v>
      </c>
      <c r="K7" s="4" t="s">
        <v>29</v>
      </c>
      <c r="L7" s="4">
        <v>-15651</v>
      </c>
      <c r="M7" s="4">
        <v>-15651</v>
      </c>
      <c r="N7" s="4" t="s">
        <v>44</v>
      </c>
      <c r="O7" s="4" t="s">
        <v>31</v>
      </c>
      <c r="P7" s="4" t="s">
        <v>32</v>
      </c>
      <c r="Q7" s="4">
        <v>0</v>
      </c>
      <c r="R7" s="6">
        <v>44538</v>
      </c>
      <c r="S7" s="5">
        <v>44547</v>
      </c>
      <c r="T7" s="4" t="s">
        <v>33</v>
      </c>
      <c r="U7" s="4">
        <v>-15651</v>
      </c>
      <c r="V7" s="4">
        <v>0</v>
      </c>
      <c r="W7" s="4">
        <v>0</v>
      </c>
      <c r="X7" s="4">
        <v>2330561</v>
      </c>
      <c r="Y7" s="4">
        <v>70505407</v>
      </c>
    </row>
    <row r="8" s="4" customFormat="1" spans="1:25">
      <c r="A8" s="4">
        <v>16961094936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44541</v>
      </c>
      <c r="G8" s="5">
        <v>44544</v>
      </c>
      <c r="H8" s="4">
        <v>1</v>
      </c>
      <c r="I8" s="4">
        <v>3</v>
      </c>
      <c r="J8" s="4">
        <v>3</v>
      </c>
      <c r="K8" s="4" t="s">
        <v>29</v>
      </c>
      <c r="L8" s="4">
        <v>4808</v>
      </c>
      <c r="M8" s="4">
        <v>4808</v>
      </c>
      <c r="N8" s="4" t="s">
        <v>48</v>
      </c>
      <c r="O8" s="4" t="s">
        <v>31</v>
      </c>
      <c r="P8" s="4" t="s">
        <v>32</v>
      </c>
      <c r="Q8" s="4">
        <v>0</v>
      </c>
      <c r="R8" s="6">
        <v>44541</v>
      </c>
      <c r="S8" s="5">
        <v>44547</v>
      </c>
      <c r="T8" s="4" t="s">
        <v>33</v>
      </c>
      <c r="U8" s="4">
        <v>4808</v>
      </c>
      <c r="V8" s="4">
        <v>0</v>
      </c>
      <c r="W8" s="4">
        <v>0</v>
      </c>
      <c r="X8" s="4"/>
      <c r="Y8" s="4">
        <v>72844175</v>
      </c>
    </row>
    <row r="9" s="4" customFormat="1" spans="1:25">
      <c r="A9" s="4">
        <v>16964405668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44543</v>
      </c>
      <c r="G9" s="5">
        <v>44544</v>
      </c>
      <c r="H9" s="4">
        <v>1</v>
      </c>
      <c r="I9" s="4">
        <v>1</v>
      </c>
      <c r="J9" s="4">
        <v>1</v>
      </c>
      <c r="K9" s="4" t="s">
        <v>29</v>
      </c>
      <c r="L9" s="4">
        <v>1212</v>
      </c>
      <c r="M9" s="4">
        <v>1212</v>
      </c>
      <c r="N9" s="4" t="s">
        <v>51</v>
      </c>
      <c r="O9" s="4" t="s">
        <v>31</v>
      </c>
      <c r="P9" s="4" t="s">
        <v>32</v>
      </c>
      <c r="Q9" s="4">
        <v>0</v>
      </c>
      <c r="R9" s="6">
        <v>44541</v>
      </c>
      <c r="S9" s="5">
        <v>44547</v>
      </c>
      <c r="T9" s="4" t="s">
        <v>33</v>
      </c>
      <c r="U9" s="4">
        <v>1212</v>
      </c>
      <c r="V9" s="4">
        <v>0</v>
      </c>
      <c r="W9" s="4">
        <v>0</v>
      </c>
      <c r="X9" s="4"/>
      <c r="Y9" s="4">
        <v>73056736</v>
      </c>
    </row>
    <row r="10" s="4" customFormat="1" spans="1:25">
      <c r="A10" s="4">
        <v>16969543836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44542</v>
      </c>
      <c r="G10" s="5">
        <v>44544</v>
      </c>
      <c r="H10" s="4">
        <v>1</v>
      </c>
      <c r="I10" s="4">
        <v>2</v>
      </c>
      <c r="J10" s="4">
        <v>2</v>
      </c>
      <c r="K10" s="4" t="s">
        <v>29</v>
      </c>
      <c r="L10" s="4">
        <v>4017</v>
      </c>
      <c r="M10" s="4">
        <v>4017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44542</v>
      </c>
      <c r="S10" s="5">
        <v>44547</v>
      </c>
      <c r="T10" s="4" t="s">
        <v>33</v>
      </c>
      <c r="U10" s="4">
        <v>4017</v>
      </c>
      <c r="V10" s="4">
        <v>0</v>
      </c>
      <c r="W10" s="4">
        <v>0</v>
      </c>
      <c r="X10" s="4">
        <v>2337024</v>
      </c>
      <c r="Y10" s="4">
        <v>73502992</v>
      </c>
    </row>
    <row r="11" s="4" customFormat="1" spans="1:25">
      <c r="A11" s="4">
        <v>16970466575</v>
      </c>
      <c r="B11" s="4" t="s">
        <v>25</v>
      </c>
      <c r="C11" s="4" t="s">
        <v>26</v>
      </c>
      <c r="D11" s="4" t="s">
        <v>49</v>
      </c>
      <c r="E11" s="4" t="s">
        <v>55</v>
      </c>
      <c r="F11" s="5">
        <v>44542</v>
      </c>
      <c r="G11" s="5">
        <v>44544</v>
      </c>
      <c r="H11" s="4">
        <v>1</v>
      </c>
      <c r="I11" s="4">
        <v>2</v>
      </c>
      <c r="J11" s="4">
        <v>2</v>
      </c>
      <c r="K11" s="4" t="s">
        <v>29</v>
      </c>
      <c r="L11" s="4">
        <v>2424</v>
      </c>
      <c r="M11" s="4">
        <v>2424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44542</v>
      </c>
      <c r="S11" s="5">
        <v>44547</v>
      </c>
      <c r="T11" s="4" t="s">
        <v>33</v>
      </c>
      <c r="U11" s="4">
        <v>2424</v>
      </c>
      <c r="V11" s="4">
        <v>0</v>
      </c>
      <c r="W11" s="4">
        <v>0</v>
      </c>
      <c r="X11" s="4"/>
      <c r="Y11" s="4">
        <v>73599104</v>
      </c>
    </row>
    <row r="12" s="4" customFormat="1" spans="1:23">
      <c r="A12" s="4">
        <v>16970718229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44543</v>
      </c>
      <c r="G12" s="5">
        <v>44544</v>
      </c>
      <c r="H12" s="4">
        <v>1</v>
      </c>
      <c r="I12" s="4">
        <v>1</v>
      </c>
      <c r="J12" s="4">
        <v>1</v>
      </c>
      <c r="K12" s="4" t="s">
        <v>29</v>
      </c>
      <c r="L12" s="4">
        <v>198</v>
      </c>
      <c r="M12" s="4">
        <v>198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44542</v>
      </c>
      <c r="S12" s="5">
        <v>44547</v>
      </c>
      <c r="T12" s="4" t="s">
        <v>33</v>
      </c>
      <c r="U12" s="4">
        <v>198</v>
      </c>
      <c r="V12" s="4">
        <v>0</v>
      </c>
      <c r="W12" s="4">
        <v>0</v>
      </c>
    </row>
    <row r="13" s="4" customFormat="1" spans="1:24">
      <c r="A13" s="4">
        <v>16976093046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44543</v>
      </c>
      <c r="G13" s="5">
        <v>44544</v>
      </c>
      <c r="H13" s="4">
        <v>1</v>
      </c>
      <c r="I13" s="4">
        <v>1</v>
      </c>
      <c r="J13" s="4">
        <v>1</v>
      </c>
      <c r="K13" s="4" t="s">
        <v>29</v>
      </c>
      <c r="L13" s="4">
        <v>665</v>
      </c>
      <c r="M13" s="4">
        <v>665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44543</v>
      </c>
      <c r="S13" s="5">
        <v>44547</v>
      </c>
      <c r="T13" s="4" t="s">
        <v>33</v>
      </c>
      <c r="U13" s="4">
        <v>665</v>
      </c>
      <c r="V13" s="4">
        <v>0</v>
      </c>
      <c r="W13" s="4">
        <v>0</v>
      </c>
      <c r="X13" s="4">
        <v>2338573</v>
      </c>
    </row>
    <row r="14" s="4" customFormat="1" spans="1:25">
      <c r="A14" s="4">
        <v>16976158448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44543</v>
      </c>
      <c r="G14" s="5">
        <v>44544</v>
      </c>
      <c r="H14" s="4">
        <v>1</v>
      </c>
      <c r="I14" s="4">
        <v>1</v>
      </c>
      <c r="J14" s="4">
        <v>1</v>
      </c>
      <c r="K14" s="4" t="s">
        <v>29</v>
      </c>
      <c r="L14" s="4">
        <v>830</v>
      </c>
      <c r="M14" s="4">
        <v>830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44543</v>
      </c>
      <c r="S14" s="5">
        <v>44547</v>
      </c>
      <c r="T14" s="4" t="s">
        <v>33</v>
      </c>
      <c r="U14" s="4">
        <v>830</v>
      </c>
      <c r="V14" s="4">
        <v>0</v>
      </c>
      <c r="W14" s="4">
        <v>0</v>
      </c>
      <c r="X14" s="4"/>
      <c r="Y14" s="4" t="s">
        <v>66</v>
      </c>
    </row>
    <row r="15" s="4" customFormat="1" spans="1:25">
      <c r="A15" s="4">
        <v>16976347261</v>
      </c>
      <c r="B15" s="4" t="s">
        <v>25</v>
      </c>
      <c r="C15" s="4" t="s">
        <v>26</v>
      </c>
      <c r="D15" s="4" t="s">
        <v>49</v>
      </c>
      <c r="E15" s="4" t="s">
        <v>55</v>
      </c>
      <c r="F15" s="5">
        <v>44543</v>
      </c>
      <c r="G15" s="5">
        <v>44544</v>
      </c>
      <c r="H15" s="4">
        <v>1</v>
      </c>
      <c r="I15" s="4">
        <v>1</v>
      </c>
      <c r="J15" s="4">
        <v>1</v>
      </c>
      <c r="K15" s="4" t="s">
        <v>29</v>
      </c>
      <c r="L15" s="4">
        <v>1213</v>
      </c>
      <c r="M15" s="4">
        <v>1213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44543</v>
      </c>
      <c r="S15" s="5">
        <v>44547</v>
      </c>
      <c r="T15" s="4" t="s">
        <v>33</v>
      </c>
      <c r="U15" s="4">
        <v>1213</v>
      </c>
      <c r="V15" s="4">
        <v>0</v>
      </c>
      <c r="W15" s="4">
        <v>0</v>
      </c>
      <c r="X15" s="4"/>
      <c r="Y15" s="4">
        <v>74159016</v>
      </c>
    </row>
    <row r="16" s="4" customFormat="1" spans="1:23">
      <c r="A16" s="4">
        <v>16976431409</v>
      </c>
      <c r="B16" s="4" t="s">
        <v>25</v>
      </c>
      <c r="C16" s="4" t="s">
        <v>26</v>
      </c>
      <c r="D16" s="4" t="s">
        <v>68</v>
      </c>
      <c r="E16" s="4" t="s">
        <v>61</v>
      </c>
      <c r="F16" s="5">
        <v>44543</v>
      </c>
      <c r="G16" s="5">
        <v>44544</v>
      </c>
      <c r="H16" s="4">
        <v>1</v>
      </c>
      <c r="I16" s="4">
        <v>1</v>
      </c>
      <c r="J16" s="4">
        <v>1</v>
      </c>
      <c r="K16" s="4" t="s">
        <v>29</v>
      </c>
      <c r="L16" s="4">
        <v>392</v>
      </c>
      <c r="M16" s="4">
        <v>392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44543</v>
      </c>
      <c r="S16" s="5">
        <v>44547</v>
      </c>
      <c r="T16" s="4" t="s">
        <v>33</v>
      </c>
      <c r="U16" s="4">
        <v>392</v>
      </c>
      <c r="V16" s="4">
        <v>0</v>
      </c>
      <c r="W16" s="4">
        <v>0</v>
      </c>
    </row>
    <row r="17" s="4" customFormat="1" spans="1:25">
      <c r="A17" s="4">
        <v>16976751560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44543</v>
      </c>
      <c r="G17" s="5">
        <v>44544</v>
      </c>
      <c r="H17" s="4">
        <v>1</v>
      </c>
      <c r="I17" s="4">
        <v>1</v>
      </c>
      <c r="J17" s="4">
        <v>1</v>
      </c>
      <c r="K17" s="4" t="s">
        <v>29</v>
      </c>
      <c r="L17" s="4">
        <v>298</v>
      </c>
      <c r="M17" s="4">
        <v>298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44543</v>
      </c>
      <c r="S17" s="5">
        <v>44547</v>
      </c>
      <c r="T17" s="4" t="s">
        <v>33</v>
      </c>
      <c r="U17" s="4">
        <v>298</v>
      </c>
      <c r="V17" s="4">
        <v>0</v>
      </c>
      <c r="W17" s="4">
        <v>0</v>
      </c>
      <c r="X17" s="4">
        <v>2338836</v>
      </c>
      <c r="Y17" s="4" t="s">
        <v>73</v>
      </c>
    </row>
    <row r="18" s="4" customFormat="1" spans="1:25">
      <c r="A18" s="4">
        <v>16976808098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44543</v>
      </c>
      <c r="G18" s="5">
        <v>44544</v>
      </c>
      <c r="H18" s="4">
        <v>1</v>
      </c>
      <c r="I18" s="4">
        <v>1</v>
      </c>
      <c r="J18" s="4">
        <v>1</v>
      </c>
      <c r="K18" s="4" t="s">
        <v>29</v>
      </c>
      <c r="L18" s="4">
        <v>647</v>
      </c>
      <c r="M18" s="4">
        <v>647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44543</v>
      </c>
      <c r="S18" s="5">
        <v>44547</v>
      </c>
      <c r="T18" s="4" t="s">
        <v>33</v>
      </c>
      <c r="U18" s="4">
        <v>647</v>
      </c>
      <c r="V18" s="4">
        <v>0</v>
      </c>
      <c r="W18" s="4">
        <v>0</v>
      </c>
      <c r="X18" s="4">
        <v>2338860</v>
      </c>
      <c r="Y18" s="4">
        <v>15399459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G35" sqref="G35"/>
    </sheetView>
  </sheetViews>
  <sheetFormatPr defaultColWidth="9" defaultRowHeight="13.5"/>
  <cols>
    <col min="1" max="1" width="13.6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4">
        <v>16449170046</v>
      </c>
      <c r="B2" s="5">
        <v>44540</v>
      </c>
      <c r="C2" s="5">
        <v>44544</v>
      </c>
      <c r="D2" s="4">
        <v>8158</v>
      </c>
      <c r="E2" s="4" t="str">
        <f>VLOOKUP(A2,HOP!A:L,12,0)</f>
        <v>8158.00</v>
      </c>
      <c r="F2" s="4" t="str">
        <f>VLOOKUP(A2,HOP!A:C,3,0)</f>
        <v>2271924</v>
      </c>
      <c r="G2" s="4">
        <f>D2-E2</f>
        <v>0</v>
      </c>
      <c r="H2" s="4" t="str">
        <f>$H$1&amp;F2</f>
        <v>，2271924</v>
      </c>
      <c r="I2" s="4" t="str">
        <f>VLOOKUP(A2,HOP!A:T,20,0)</f>
        <v>直连</v>
      </c>
    </row>
    <row r="3" s="4" customFormat="1" spans="1:9">
      <c r="A3" s="4">
        <v>16746175185</v>
      </c>
      <c r="B3" s="5">
        <v>44541</v>
      </c>
      <c r="C3" s="5">
        <v>44544</v>
      </c>
      <c r="D3" s="4">
        <v>1704</v>
      </c>
      <c r="E3" s="4" t="str">
        <f>VLOOKUP(A3,HOP!A:L,12,0)</f>
        <v>1704.00</v>
      </c>
      <c r="F3" s="4" t="str">
        <f>VLOOKUP(A3,HOP!A:C,3,0)</f>
        <v>2290809</v>
      </c>
      <c r="G3" s="4">
        <f t="shared" ref="G3:G17" si="0">D3-E3</f>
        <v>0</v>
      </c>
      <c r="H3" s="4" t="str">
        <f t="shared" ref="H3:H17" si="1">$H$1&amp;F3</f>
        <v>，2290809</v>
      </c>
      <c r="I3" s="4" t="str">
        <f>VLOOKUP(A3,HOP!A:T,20,0)</f>
        <v>直连</v>
      </c>
    </row>
    <row r="4" s="4" customFormat="1" spans="1:9">
      <c r="A4" s="4">
        <v>16825959281</v>
      </c>
      <c r="B4" s="5">
        <v>44543</v>
      </c>
      <c r="C4" s="5">
        <v>44544</v>
      </c>
      <c r="D4" s="4">
        <v>1763</v>
      </c>
      <c r="E4" s="4" t="str">
        <f>VLOOKUP(A4,HOP!A:L,12,0)</f>
        <v>1763.00</v>
      </c>
      <c r="F4" s="4" t="str">
        <f>VLOOKUP(A4,HOP!A:C,3,0)</f>
        <v>2304638</v>
      </c>
      <c r="G4" s="4">
        <f t="shared" si="0"/>
        <v>0</v>
      </c>
      <c r="H4" s="4" t="str">
        <f t="shared" si="1"/>
        <v>，2304638</v>
      </c>
      <c r="I4" s="4" t="str">
        <f>VLOOKUP(A4,HOP!A:T,20,0)</f>
        <v>直连</v>
      </c>
    </row>
    <row r="5" s="4" customFormat="1" spans="1:9">
      <c r="A5" s="4">
        <v>16903026334</v>
      </c>
      <c r="B5" s="5">
        <v>44543</v>
      </c>
      <c r="C5" s="5">
        <v>44544</v>
      </c>
      <c r="D5" s="4">
        <v>622</v>
      </c>
      <c r="E5" s="4" t="str">
        <f>VLOOKUP(A5,HOP!A:L,12,0)</f>
        <v>622.00</v>
      </c>
      <c r="F5" s="4" t="str">
        <f>VLOOKUP(A5,HOP!A:C,3,0)</f>
        <v>2322476</v>
      </c>
      <c r="G5" s="4">
        <f t="shared" si="0"/>
        <v>0</v>
      </c>
      <c r="H5" s="4" t="str">
        <f t="shared" si="1"/>
        <v>，2322476</v>
      </c>
      <c r="I5" s="4" t="str">
        <f>VLOOKUP(A5,HOP!A:T,20,0)</f>
        <v>直连</v>
      </c>
    </row>
    <row r="6" s="4" customFormat="1" hidden="1" spans="1:9">
      <c r="A6" s="4">
        <v>16940419205</v>
      </c>
      <c r="B6" s="5">
        <v>44540</v>
      </c>
      <c r="C6" s="5">
        <v>44544</v>
      </c>
      <c r="D6" s="4">
        <v>0</v>
      </c>
      <c r="E6" s="4" t="str">
        <f>VLOOKUP(A6,HOP!A:L,12,0)</f>
        <v>3643.00</v>
      </c>
      <c r="F6" s="4" t="str">
        <f>VLOOKUP(A6,HOP!A:C,3,0)</f>
        <v>2330561</v>
      </c>
      <c r="G6" s="4">
        <f t="shared" si="0"/>
        <v>-3643</v>
      </c>
      <c r="H6" s="4" t="str">
        <f t="shared" si="1"/>
        <v>，2330561</v>
      </c>
      <c r="I6" s="4" t="str">
        <f>VLOOKUP(A6,HOP!A:T,20,0)</f>
        <v>直连</v>
      </c>
    </row>
    <row r="7" s="4" customFormat="1" spans="1:9">
      <c r="A7" s="4">
        <v>16961094936</v>
      </c>
      <c r="B7" s="5">
        <v>44541</v>
      </c>
      <c r="C7" s="5">
        <v>44544</v>
      </c>
      <c r="D7" s="4">
        <v>4808</v>
      </c>
      <c r="E7" s="4" t="str">
        <f>VLOOKUP(A7,HOP!A:L,12,0)</f>
        <v>4808.00</v>
      </c>
      <c r="F7" s="4" t="str">
        <f>VLOOKUP(A7,HOP!A:C,3,0)</f>
        <v>2335487</v>
      </c>
      <c r="G7" s="4">
        <f t="shared" si="0"/>
        <v>0</v>
      </c>
      <c r="H7" s="4" t="str">
        <f t="shared" si="1"/>
        <v>，2335487</v>
      </c>
      <c r="I7" s="4" t="str">
        <f>VLOOKUP(A7,HOP!A:T,20,0)</f>
        <v>直连</v>
      </c>
    </row>
    <row r="8" s="4" customFormat="1" spans="1:9">
      <c r="A8" s="4">
        <v>16964405668</v>
      </c>
      <c r="B8" s="5">
        <v>44543</v>
      </c>
      <c r="C8" s="5">
        <v>44544</v>
      </c>
      <c r="D8" s="4">
        <v>1212</v>
      </c>
      <c r="E8" s="4" t="str">
        <f>VLOOKUP(A8,HOP!A:L,12,0)</f>
        <v>1212.00</v>
      </c>
      <c r="F8" s="4" t="str">
        <f>VLOOKUP(A8,HOP!A:C,3,0)</f>
        <v>2335903</v>
      </c>
      <c r="G8" s="4">
        <f t="shared" si="0"/>
        <v>0</v>
      </c>
      <c r="H8" s="4" t="str">
        <f t="shared" si="1"/>
        <v>，2335903</v>
      </c>
      <c r="I8" s="4" t="str">
        <f>VLOOKUP(A8,HOP!A:T,20,0)</f>
        <v>直连</v>
      </c>
    </row>
    <row r="9" s="4" customFormat="1" spans="1:9">
      <c r="A9" s="4">
        <v>16969543836</v>
      </c>
      <c r="B9" s="5">
        <v>44542</v>
      </c>
      <c r="C9" s="5">
        <v>44544</v>
      </c>
      <c r="D9" s="4">
        <v>4017</v>
      </c>
      <c r="E9" s="4" t="str">
        <f>VLOOKUP(A9,HOP!A:L,12,0)</f>
        <v>4017.00</v>
      </c>
      <c r="F9" s="4" t="str">
        <f>VLOOKUP(A9,HOP!A:C,3,0)</f>
        <v>2337024</v>
      </c>
      <c r="G9" s="4">
        <f t="shared" si="0"/>
        <v>0</v>
      </c>
      <c r="H9" s="4" t="str">
        <f t="shared" si="1"/>
        <v>，2337024</v>
      </c>
      <c r="I9" s="4" t="str">
        <f>VLOOKUP(A9,HOP!A:T,20,0)</f>
        <v>直连</v>
      </c>
    </row>
    <row r="10" s="4" customFormat="1" spans="1:9">
      <c r="A10" s="4">
        <v>16970466575</v>
      </c>
      <c r="B10" s="5">
        <v>44542</v>
      </c>
      <c r="C10" s="5">
        <v>44544</v>
      </c>
      <c r="D10" s="4">
        <v>2424</v>
      </c>
      <c r="E10" s="4" t="str">
        <f>VLOOKUP(A10,HOP!A:L,12,0)</f>
        <v>2424.00</v>
      </c>
      <c r="F10" s="4" t="str">
        <f>VLOOKUP(A10,HOP!A:C,3,0)</f>
        <v>2337320</v>
      </c>
      <c r="G10" s="4">
        <f t="shared" si="0"/>
        <v>0</v>
      </c>
      <c r="H10" s="4" t="str">
        <f t="shared" si="1"/>
        <v>，2337320</v>
      </c>
      <c r="I10" s="4" t="str">
        <f>VLOOKUP(A10,HOP!A:T,20,0)</f>
        <v>直连</v>
      </c>
    </row>
    <row r="11" s="4" customFormat="1" spans="1:9">
      <c r="A11" s="4">
        <v>16970718229</v>
      </c>
      <c r="B11" s="5">
        <v>44543</v>
      </c>
      <c r="C11" s="5">
        <v>44544</v>
      </c>
      <c r="D11" s="4">
        <v>198</v>
      </c>
      <c r="E11" s="4" t="str">
        <f>VLOOKUP(A11,HOP!A:L,12,0)</f>
        <v>198.00</v>
      </c>
      <c r="F11" s="4" t="str">
        <f>VLOOKUP(A11,HOP!A:C,3,0)</f>
        <v>2337391</v>
      </c>
      <c r="G11" s="4">
        <f t="shared" si="0"/>
        <v>0</v>
      </c>
      <c r="H11" s="4" t="str">
        <f t="shared" si="1"/>
        <v>，2337391</v>
      </c>
      <c r="I11" s="4" t="str">
        <f>VLOOKUP(A11,HOP!A:T,20,0)</f>
        <v>直连</v>
      </c>
    </row>
    <row r="12" s="4" customFormat="1" spans="1:9">
      <c r="A12" s="4">
        <v>16976093046</v>
      </c>
      <c r="B12" s="5">
        <v>44543</v>
      </c>
      <c r="C12" s="5">
        <v>44544</v>
      </c>
      <c r="D12" s="4">
        <v>665</v>
      </c>
      <c r="E12" s="4" t="str">
        <f>VLOOKUP(A12,HOP!A:L,12,0)</f>
        <v>665.00</v>
      </c>
      <c r="F12" s="4" t="str">
        <f>VLOOKUP(A12,HOP!A:C,3,0)</f>
        <v>2338573</v>
      </c>
      <c r="G12" s="4">
        <f t="shared" si="0"/>
        <v>0</v>
      </c>
      <c r="H12" s="4" t="str">
        <f t="shared" si="1"/>
        <v>，2338573</v>
      </c>
      <c r="I12" s="4" t="str">
        <f>VLOOKUP(A12,HOP!A:T,20,0)</f>
        <v>直连</v>
      </c>
    </row>
    <row r="13" s="4" customFormat="1" spans="1:9">
      <c r="A13" s="4">
        <v>16976158448</v>
      </c>
      <c r="B13" s="5">
        <v>44543</v>
      </c>
      <c r="C13" s="5">
        <v>44544</v>
      </c>
      <c r="D13" s="4">
        <v>830</v>
      </c>
      <c r="E13" s="4" t="str">
        <f>VLOOKUP(A13,HOP!A:L,12,0)</f>
        <v>830.00</v>
      </c>
      <c r="F13" s="4" t="str">
        <f>VLOOKUP(A13,HOP!A:C,3,0)</f>
        <v>2338593</v>
      </c>
      <c r="G13" s="4">
        <f t="shared" si="0"/>
        <v>0</v>
      </c>
      <c r="H13" s="4" t="str">
        <f t="shared" si="1"/>
        <v>，2338593</v>
      </c>
      <c r="I13" s="4" t="str">
        <f>VLOOKUP(A13,HOP!A:T,20,0)</f>
        <v>直连</v>
      </c>
    </row>
    <row r="14" s="4" customFormat="1" spans="1:9">
      <c r="A14" s="4">
        <v>16976347261</v>
      </c>
      <c r="B14" s="5">
        <v>44543</v>
      </c>
      <c r="C14" s="5">
        <v>44544</v>
      </c>
      <c r="D14" s="4">
        <v>1213</v>
      </c>
      <c r="E14" s="4" t="str">
        <f>VLOOKUP(A14,HOP!A:L,12,0)</f>
        <v>1213.00</v>
      </c>
      <c r="F14" s="4" t="str">
        <f>VLOOKUP(A14,HOP!A:C,3,0)</f>
        <v>2338660</v>
      </c>
      <c r="G14" s="4">
        <f t="shared" si="0"/>
        <v>0</v>
      </c>
      <c r="H14" s="4" t="str">
        <f t="shared" si="1"/>
        <v>，2338660</v>
      </c>
      <c r="I14" s="4" t="str">
        <f>VLOOKUP(A14,HOP!A:T,20,0)</f>
        <v>直连</v>
      </c>
    </row>
    <row r="15" s="4" customFormat="1" spans="1:9">
      <c r="A15" s="4">
        <v>16976431409</v>
      </c>
      <c r="B15" s="5">
        <v>44543</v>
      </c>
      <c r="C15" s="5">
        <v>44544</v>
      </c>
      <c r="D15" s="4">
        <v>392</v>
      </c>
      <c r="E15" s="4" t="str">
        <f>VLOOKUP(A15,HOP!A:L,12,0)</f>
        <v>392.00</v>
      </c>
      <c r="F15" s="4" t="str">
        <f>VLOOKUP(A15,HOP!A:C,3,0)</f>
        <v>2338689</v>
      </c>
      <c r="G15" s="4">
        <f t="shared" si="0"/>
        <v>0</v>
      </c>
      <c r="H15" s="4" t="str">
        <f t="shared" si="1"/>
        <v>，2338689</v>
      </c>
      <c r="I15" s="4" t="str">
        <f>VLOOKUP(A15,HOP!A:T,20,0)</f>
        <v>直连</v>
      </c>
    </row>
    <row r="16" s="4" customFormat="1" spans="1:9">
      <c r="A16" s="4">
        <v>16976751560</v>
      </c>
      <c r="B16" s="5">
        <v>44543</v>
      </c>
      <c r="C16" s="5">
        <v>44544</v>
      </c>
      <c r="D16" s="4">
        <v>298</v>
      </c>
      <c r="E16" s="4" t="str">
        <f>VLOOKUP(A16,HOP!A:L,12,0)</f>
        <v>298.00</v>
      </c>
      <c r="F16" s="4" t="str">
        <f>VLOOKUP(A16,HOP!A:C,3,0)</f>
        <v>2338836</v>
      </c>
      <c r="G16" s="4">
        <f t="shared" si="0"/>
        <v>0</v>
      </c>
      <c r="H16" s="4" t="str">
        <f t="shared" si="1"/>
        <v>，2338836</v>
      </c>
      <c r="I16" s="4" t="str">
        <f>VLOOKUP(A16,HOP!A:T,20,0)</f>
        <v>直连</v>
      </c>
    </row>
    <row r="17" s="4" customFormat="1" spans="1:9">
      <c r="A17" s="4">
        <v>16976808098</v>
      </c>
      <c r="B17" s="5">
        <v>44543</v>
      </c>
      <c r="C17" s="5">
        <v>44544</v>
      </c>
      <c r="D17" s="4">
        <v>647</v>
      </c>
      <c r="E17" s="4" t="str">
        <f>VLOOKUP(A17,HOP!A:L,12,0)</f>
        <v>647.00</v>
      </c>
      <c r="F17" s="4" t="str">
        <f>VLOOKUP(A17,HOP!A:C,3,0)</f>
        <v>2338860</v>
      </c>
      <c r="G17" s="4">
        <f t="shared" si="0"/>
        <v>0</v>
      </c>
      <c r="H17" s="4" t="str">
        <f t="shared" si="1"/>
        <v>，2338860</v>
      </c>
      <c r="I17" s="4" t="str">
        <f>VLOOKUP(A17,HOP!A:T,20,0)</f>
        <v>直连</v>
      </c>
    </row>
    <row r="19" spans="4:4">
      <c r="D19" s="4">
        <f>SUM(D2:D18)</f>
        <v>28951</v>
      </c>
    </row>
    <row r="20" spans="4:4">
      <c r="D20" s="4" t="s">
        <v>78</v>
      </c>
    </row>
    <row r="23" spans="1:1">
      <c r="A23" s="4" t="s">
        <v>79</v>
      </c>
    </row>
    <row r="24" spans="1:1">
      <c r="A24" s="4" t="s">
        <v>80</v>
      </c>
    </row>
  </sheetData>
  <autoFilter ref="A1:XFD20">
    <filterColumn colId="3">
      <filters blank="1">
        <filter val="28951"/>
        <filter val="392"/>
        <filter val="1212"/>
        <filter val="1213"/>
        <filter val="28951 HKD"/>
        <filter val="4017"/>
        <filter val="198"/>
        <filter val="298"/>
        <filter val="8158"/>
        <filter val="622"/>
        <filter val="1763"/>
        <filter val="2424"/>
        <filter val="665"/>
        <filter val="830"/>
        <filter val="1704"/>
        <filter val="647"/>
        <filter val="48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E34" sqref="E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16976808098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29</v>
      </c>
      <c r="K2" s="1" t="s">
        <v>105</v>
      </c>
      <c r="L2" s="1" t="s">
        <v>105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</row>
    <row r="3" s="1" customFormat="1" spans="1:20">
      <c r="A3" s="3">
        <v>16976751560</v>
      </c>
      <c r="B3" s="1" t="s">
        <v>98</v>
      </c>
      <c r="C3" s="1" t="s">
        <v>113</v>
      </c>
      <c r="D3" s="1" t="s">
        <v>114</v>
      </c>
      <c r="E3" s="1" t="s">
        <v>115</v>
      </c>
      <c r="F3" s="1" t="s">
        <v>98</v>
      </c>
      <c r="G3" s="1" t="s">
        <v>102</v>
      </c>
      <c r="H3" s="1" t="s">
        <v>103</v>
      </c>
      <c r="I3" s="1" t="s">
        <v>116</v>
      </c>
      <c r="J3" s="1" t="s">
        <v>29</v>
      </c>
      <c r="K3" s="1" t="s">
        <v>117</v>
      </c>
      <c r="L3" s="1" t="s">
        <v>117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118</v>
      </c>
      <c r="R3" s="1" t="s">
        <v>110</v>
      </c>
      <c r="S3" s="1" t="s">
        <v>111</v>
      </c>
      <c r="T3" s="1" t="s">
        <v>112</v>
      </c>
    </row>
    <row r="4" s="1" customFormat="1" spans="1:20">
      <c r="A4" s="3">
        <v>16976431409</v>
      </c>
      <c r="B4" s="1" t="s">
        <v>98</v>
      </c>
      <c r="C4" s="1" t="s">
        <v>119</v>
      </c>
      <c r="D4" s="1" t="s">
        <v>120</v>
      </c>
      <c r="E4" s="1" t="s">
        <v>121</v>
      </c>
      <c r="F4" s="1" t="s">
        <v>98</v>
      </c>
      <c r="G4" s="1" t="s">
        <v>102</v>
      </c>
      <c r="H4" s="1" t="s">
        <v>103</v>
      </c>
      <c r="I4" s="1" t="s">
        <v>122</v>
      </c>
      <c r="J4" s="1" t="s">
        <v>29</v>
      </c>
      <c r="K4" s="1" t="s">
        <v>123</v>
      </c>
      <c r="L4" s="1" t="s">
        <v>123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124</v>
      </c>
      <c r="R4" s="1" t="s">
        <v>110</v>
      </c>
      <c r="S4" s="1" t="s">
        <v>111</v>
      </c>
      <c r="T4" s="1" t="s">
        <v>112</v>
      </c>
    </row>
    <row r="5" s="1" customFormat="1" spans="1:20">
      <c r="A5" s="3">
        <v>16976347261</v>
      </c>
      <c r="B5" s="1" t="s">
        <v>98</v>
      </c>
      <c r="C5" s="1" t="s">
        <v>125</v>
      </c>
      <c r="D5" s="1" t="s">
        <v>126</v>
      </c>
      <c r="E5" s="1" t="s">
        <v>127</v>
      </c>
      <c r="F5" s="1" t="s">
        <v>98</v>
      </c>
      <c r="G5" s="1" t="s">
        <v>102</v>
      </c>
      <c r="H5" s="1" t="s">
        <v>103</v>
      </c>
      <c r="I5" s="1" t="s">
        <v>128</v>
      </c>
      <c r="J5" s="1" t="s">
        <v>29</v>
      </c>
      <c r="K5" s="1" t="s">
        <v>129</v>
      </c>
      <c r="L5" s="1" t="s">
        <v>129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130</v>
      </c>
      <c r="R5" s="1" t="s">
        <v>110</v>
      </c>
      <c r="S5" s="1" t="s">
        <v>111</v>
      </c>
      <c r="T5" s="1" t="s">
        <v>112</v>
      </c>
    </row>
    <row r="6" s="1" customFormat="1" spans="1:20">
      <c r="A6" s="3">
        <v>16976158448</v>
      </c>
      <c r="B6" s="1" t="s">
        <v>98</v>
      </c>
      <c r="C6" s="1" t="s">
        <v>131</v>
      </c>
      <c r="D6" s="1" t="s">
        <v>132</v>
      </c>
      <c r="E6" s="1" t="s">
        <v>133</v>
      </c>
      <c r="F6" s="1" t="s">
        <v>98</v>
      </c>
      <c r="G6" s="1" t="s">
        <v>102</v>
      </c>
      <c r="H6" s="1" t="s">
        <v>103</v>
      </c>
      <c r="I6" s="1" t="s">
        <v>134</v>
      </c>
      <c r="J6" s="1" t="s">
        <v>29</v>
      </c>
      <c r="K6" s="1" t="s">
        <v>135</v>
      </c>
      <c r="L6" s="1" t="s">
        <v>135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136</v>
      </c>
      <c r="R6" s="1" t="s">
        <v>110</v>
      </c>
      <c r="S6" s="1" t="s">
        <v>111</v>
      </c>
      <c r="T6" s="1" t="s">
        <v>112</v>
      </c>
    </row>
    <row r="7" s="1" customFormat="1" spans="1:20">
      <c r="A7" s="3">
        <v>16976093046</v>
      </c>
      <c r="B7" s="1" t="s">
        <v>98</v>
      </c>
      <c r="C7" s="1" t="s">
        <v>137</v>
      </c>
      <c r="D7" s="1" t="s">
        <v>138</v>
      </c>
      <c r="E7" s="1" t="s">
        <v>139</v>
      </c>
      <c r="F7" s="1" t="s">
        <v>98</v>
      </c>
      <c r="G7" s="1" t="s">
        <v>102</v>
      </c>
      <c r="H7" s="1" t="s">
        <v>103</v>
      </c>
      <c r="I7" s="1" t="s">
        <v>140</v>
      </c>
      <c r="J7" s="1" t="s">
        <v>29</v>
      </c>
      <c r="K7" s="1" t="s">
        <v>141</v>
      </c>
      <c r="L7" s="1" t="s">
        <v>141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142</v>
      </c>
      <c r="R7" s="1" t="s">
        <v>110</v>
      </c>
      <c r="S7" s="1" t="s">
        <v>111</v>
      </c>
      <c r="T7" s="1" t="s">
        <v>112</v>
      </c>
    </row>
    <row r="8" s="1" customFormat="1" spans="1:20">
      <c r="A8" s="3">
        <v>16970718229</v>
      </c>
      <c r="B8" s="1" t="s">
        <v>143</v>
      </c>
      <c r="C8" s="1" t="s">
        <v>144</v>
      </c>
      <c r="D8" s="1" t="s">
        <v>145</v>
      </c>
      <c r="E8" s="1" t="s">
        <v>146</v>
      </c>
      <c r="F8" s="1" t="s">
        <v>98</v>
      </c>
      <c r="G8" s="1" t="s">
        <v>102</v>
      </c>
      <c r="H8" s="1" t="s">
        <v>103</v>
      </c>
      <c r="I8" s="1" t="s">
        <v>147</v>
      </c>
      <c r="J8" s="1" t="s">
        <v>29</v>
      </c>
      <c r="K8" s="1" t="s">
        <v>148</v>
      </c>
      <c r="L8" s="1" t="s">
        <v>148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149</v>
      </c>
      <c r="R8" s="1" t="s">
        <v>110</v>
      </c>
      <c r="S8" s="1" t="s">
        <v>111</v>
      </c>
      <c r="T8" s="1" t="s">
        <v>112</v>
      </c>
    </row>
    <row r="9" s="1" customFormat="1" spans="1:20">
      <c r="A9" s="3">
        <v>16970466575</v>
      </c>
      <c r="B9" s="1" t="s">
        <v>143</v>
      </c>
      <c r="C9" s="1" t="s">
        <v>150</v>
      </c>
      <c r="D9" s="1" t="s">
        <v>126</v>
      </c>
      <c r="E9" s="1" t="s">
        <v>151</v>
      </c>
      <c r="F9" s="1" t="s">
        <v>143</v>
      </c>
      <c r="G9" s="1" t="s">
        <v>102</v>
      </c>
      <c r="H9" s="1" t="s">
        <v>103</v>
      </c>
      <c r="I9" s="1" t="s">
        <v>152</v>
      </c>
      <c r="J9" s="1" t="s">
        <v>29</v>
      </c>
      <c r="K9" s="1" t="s">
        <v>153</v>
      </c>
      <c r="L9" s="1" t="s">
        <v>153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154</v>
      </c>
      <c r="R9" s="1" t="s">
        <v>110</v>
      </c>
      <c r="S9" s="1" t="s">
        <v>111</v>
      </c>
      <c r="T9" s="1" t="s">
        <v>112</v>
      </c>
    </row>
    <row r="10" s="1" customFormat="1" spans="1:20">
      <c r="A10" s="3">
        <v>16969543836</v>
      </c>
      <c r="B10" s="1" t="s">
        <v>143</v>
      </c>
      <c r="C10" s="1" t="s">
        <v>155</v>
      </c>
      <c r="D10" s="1" t="s">
        <v>156</v>
      </c>
      <c r="E10" s="1" t="s">
        <v>157</v>
      </c>
      <c r="F10" s="1" t="s">
        <v>143</v>
      </c>
      <c r="G10" s="1" t="s">
        <v>102</v>
      </c>
      <c r="H10" s="1" t="s">
        <v>103</v>
      </c>
      <c r="I10" s="1" t="s">
        <v>158</v>
      </c>
      <c r="J10" s="1" t="s">
        <v>29</v>
      </c>
      <c r="K10" s="1" t="s">
        <v>159</v>
      </c>
      <c r="L10" s="1" t="s">
        <v>159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160</v>
      </c>
      <c r="R10" s="1" t="s">
        <v>110</v>
      </c>
      <c r="S10" s="1" t="s">
        <v>111</v>
      </c>
      <c r="T10" s="1" t="s">
        <v>112</v>
      </c>
    </row>
    <row r="11" s="1" customFormat="1" spans="1:20">
      <c r="A11" s="3">
        <v>16964405668</v>
      </c>
      <c r="B11" s="1" t="s">
        <v>161</v>
      </c>
      <c r="C11" s="1" t="s">
        <v>162</v>
      </c>
      <c r="D11" s="1" t="s">
        <v>126</v>
      </c>
      <c r="E11" s="1" t="s">
        <v>163</v>
      </c>
      <c r="F11" s="1" t="s">
        <v>98</v>
      </c>
      <c r="G11" s="1" t="s">
        <v>102</v>
      </c>
      <c r="H11" s="1" t="s">
        <v>103</v>
      </c>
      <c r="I11" s="1" t="s">
        <v>164</v>
      </c>
      <c r="J11" s="1" t="s">
        <v>29</v>
      </c>
      <c r="K11" s="1" t="s">
        <v>165</v>
      </c>
      <c r="L11" s="1" t="s">
        <v>165</v>
      </c>
      <c r="M11" s="1" t="s">
        <v>106</v>
      </c>
      <c r="N11" s="1" t="s">
        <v>106</v>
      </c>
      <c r="O11" s="1" t="s">
        <v>107</v>
      </c>
      <c r="P11" s="1" t="s">
        <v>108</v>
      </c>
      <c r="Q11" s="1" t="s">
        <v>166</v>
      </c>
      <c r="R11" s="1" t="s">
        <v>110</v>
      </c>
      <c r="S11" s="1" t="s">
        <v>111</v>
      </c>
      <c r="T11" s="1" t="s">
        <v>112</v>
      </c>
    </row>
    <row r="12" s="1" customFormat="1" spans="1:20">
      <c r="A12" s="3">
        <v>16961094936</v>
      </c>
      <c r="B12" s="1" t="s">
        <v>161</v>
      </c>
      <c r="C12" s="1" t="s">
        <v>167</v>
      </c>
      <c r="D12" s="1" t="s">
        <v>168</v>
      </c>
      <c r="E12" s="1" t="s">
        <v>169</v>
      </c>
      <c r="F12" s="1" t="s">
        <v>161</v>
      </c>
      <c r="G12" s="1" t="s">
        <v>102</v>
      </c>
      <c r="H12" s="1" t="s">
        <v>103</v>
      </c>
      <c r="I12" s="1" t="s">
        <v>170</v>
      </c>
      <c r="J12" s="1" t="s">
        <v>29</v>
      </c>
      <c r="K12" s="1" t="s">
        <v>171</v>
      </c>
      <c r="L12" s="1" t="s">
        <v>171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172</v>
      </c>
      <c r="R12" s="1" t="s">
        <v>110</v>
      </c>
      <c r="S12" s="1" t="s">
        <v>111</v>
      </c>
      <c r="T12" s="1" t="s">
        <v>112</v>
      </c>
    </row>
    <row r="13" s="1" customFormat="1" spans="1:20">
      <c r="A13" s="3">
        <v>16940419205</v>
      </c>
      <c r="B13" s="1" t="s">
        <v>173</v>
      </c>
      <c r="C13" s="1" t="s">
        <v>174</v>
      </c>
      <c r="D13" s="1" t="s">
        <v>175</v>
      </c>
      <c r="E13" s="1" t="s">
        <v>176</v>
      </c>
      <c r="F13" s="1" t="s">
        <v>177</v>
      </c>
      <c r="G13" s="1" t="s">
        <v>102</v>
      </c>
      <c r="H13" s="1" t="s">
        <v>103</v>
      </c>
      <c r="I13" s="1" t="s">
        <v>107</v>
      </c>
      <c r="J13" s="1" t="s">
        <v>29</v>
      </c>
      <c r="K13" s="1" t="s">
        <v>107</v>
      </c>
      <c r="L13" s="1" t="s">
        <v>178</v>
      </c>
      <c r="M13" s="1" t="s">
        <v>179</v>
      </c>
      <c r="N13" s="1" t="s">
        <v>180</v>
      </c>
      <c r="O13" s="1" t="s">
        <v>107</v>
      </c>
      <c r="P13" s="1" t="s">
        <v>108</v>
      </c>
      <c r="Q13" s="1" t="s">
        <v>181</v>
      </c>
      <c r="R13" s="1" t="s">
        <v>110</v>
      </c>
      <c r="S13" s="1" t="s">
        <v>111</v>
      </c>
      <c r="T13" s="1" t="s">
        <v>112</v>
      </c>
    </row>
    <row r="14" s="1" customFormat="1" spans="1:20">
      <c r="A14" s="3">
        <v>16903026334</v>
      </c>
      <c r="B14" s="1" t="s">
        <v>182</v>
      </c>
      <c r="C14" s="1" t="s">
        <v>183</v>
      </c>
      <c r="D14" s="1" t="s">
        <v>184</v>
      </c>
      <c r="E14" s="1" t="s">
        <v>185</v>
      </c>
      <c r="F14" s="1" t="s">
        <v>98</v>
      </c>
      <c r="G14" s="1" t="s">
        <v>102</v>
      </c>
      <c r="H14" s="1" t="s">
        <v>103</v>
      </c>
      <c r="I14" s="1" t="s">
        <v>186</v>
      </c>
      <c r="J14" s="1" t="s">
        <v>29</v>
      </c>
      <c r="K14" s="1" t="s">
        <v>187</v>
      </c>
      <c r="L14" s="1" t="s">
        <v>187</v>
      </c>
      <c r="M14" s="1" t="s">
        <v>106</v>
      </c>
      <c r="N14" s="1" t="s">
        <v>106</v>
      </c>
      <c r="O14" s="1" t="s">
        <v>107</v>
      </c>
      <c r="P14" s="1" t="s">
        <v>108</v>
      </c>
      <c r="Q14" s="1" t="s">
        <v>188</v>
      </c>
      <c r="R14" s="1" t="s">
        <v>110</v>
      </c>
      <c r="S14" s="1" t="s">
        <v>111</v>
      </c>
      <c r="T14" s="1" t="s">
        <v>112</v>
      </c>
    </row>
    <row r="15" s="1" customFormat="1" spans="1:20">
      <c r="A15" s="3">
        <v>16825959281</v>
      </c>
      <c r="B15" s="1" t="s">
        <v>189</v>
      </c>
      <c r="C15" s="1" t="s">
        <v>190</v>
      </c>
      <c r="D15" s="1" t="s">
        <v>191</v>
      </c>
      <c r="E15" s="1" t="s">
        <v>192</v>
      </c>
      <c r="F15" s="1" t="s">
        <v>98</v>
      </c>
      <c r="G15" s="1" t="s">
        <v>102</v>
      </c>
      <c r="H15" s="1" t="s">
        <v>103</v>
      </c>
      <c r="I15" s="1" t="s">
        <v>193</v>
      </c>
      <c r="J15" s="1" t="s">
        <v>29</v>
      </c>
      <c r="K15" s="1" t="s">
        <v>194</v>
      </c>
      <c r="L15" s="1" t="s">
        <v>194</v>
      </c>
      <c r="M15" s="1" t="s">
        <v>106</v>
      </c>
      <c r="N15" s="1" t="s">
        <v>106</v>
      </c>
      <c r="O15" s="1" t="s">
        <v>107</v>
      </c>
      <c r="P15" s="1" t="s">
        <v>108</v>
      </c>
      <c r="Q15" s="1" t="s">
        <v>195</v>
      </c>
      <c r="R15" s="1" t="s">
        <v>110</v>
      </c>
      <c r="S15" s="1" t="s">
        <v>111</v>
      </c>
      <c r="T15" s="1" t="s">
        <v>112</v>
      </c>
    </row>
    <row r="16" s="1" customFormat="1" spans="1:20">
      <c r="A16" s="3">
        <v>16746175185</v>
      </c>
      <c r="B16" s="1" t="s">
        <v>196</v>
      </c>
      <c r="C16" s="1" t="s">
        <v>197</v>
      </c>
      <c r="D16" s="1" t="s">
        <v>198</v>
      </c>
      <c r="E16" s="1" t="s">
        <v>199</v>
      </c>
      <c r="F16" s="1" t="s">
        <v>161</v>
      </c>
      <c r="G16" s="1" t="s">
        <v>102</v>
      </c>
      <c r="H16" s="1" t="s">
        <v>103</v>
      </c>
      <c r="I16" s="1" t="s">
        <v>200</v>
      </c>
      <c r="J16" s="1" t="s">
        <v>29</v>
      </c>
      <c r="K16" s="1" t="s">
        <v>201</v>
      </c>
      <c r="L16" s="1" t="s">
        <v>201</v>
      </c>
      <c r="M16" s="1" t="s">
        <v>106</v>
      </c>
      <c r="N16" s="1" t="s">
        <v>106</v>
      </c>
      <c r="O16" s="1" t="s">
        <v>107</v>
      </c>
      <c r="P16" s="1" t="s">
        <v>108</v>
      </c>
      <c r="Q16" s="1" t="s">
        <v>202</v>
      </c>
      <c r="R16" s="1" t="s">
        <v>110</v>
      </c>
      <c r="S16" s="1" t="s">
        <v>111</v>
      </c>
      <c r="T16" s="1" t="s">
        <v>112</v>
      </c>
    </row>
    <row r="17" s="1" customFormat="1" spans="1:20">
      <c r="A17" s="3">
        <v>16449170046</v>
      </c>
      <c r="B17" s="1" t="s">
        <v>203</v>
      </c>
      <c r="C17" s="1" t="s">
        <v>204</v>
      </c>
      <c r="D17" s="1" t="s">
        <v>205</v>
      </c>
      <c r="E17" s="1" t="s">
        <v>206</v>
      </c>
      <c r="F17" s="1" t="s">
        <v>177</v>
      </c>
      <c r="G17" s="1" t="s">
        <v>102</v>
      </c>
      <c r="H17" s="1" t="s">
        <v>103</v>
      </c>
      <c r="I17" s="1" t="s">
        <v>207</v>
      </c>
      <c r="J17" s="1" t="s">
        <v>29</v>
      </c>
      <c r="K17" s="1" t="s">
        <v>208</v>
      </c>
      <c r="L17" s="1" t="s">
        <v>208</v>
      </c>
      <c r="M17" s="1" t="s">
        <v>106</v>
      </c>
      <c r="N17" s="1" t="s">
        <v>106</v>
      </c>
      <c r="O17" s="1" t="s">
        <v>107</v>
      </c>
      <c r="P17" s="1" t="s">
        <v>108</v>
      </c>
      <c r="Q17" s="1" t="s">
        <v>209</v>
      </c>
      <c r="R17" s="1" t="s">
        <v>110</v>
      </c>
      <c r="S17" s="1" t="s">
        <v>111</v>
      </c>
      <c r="T17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2021-12-17T07:23:23Z</dcterms:created>
  <dcterms:modified xsi:type="dcterms:W3CDTF">2021-12-17T07:29:06Z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5D9A157D87344F2B906DF5F3DB5AE3F7</vt:lpwstr>
  </property>
  <property fmtid="{D5CDD505-2E9C-101B-9397-08002B2CF9AE}" pid="3" name="KSOProductBuildVer">
    <vt:lpwstr>2052-11.1.0.11115</vt:lpwstr>
  </property>
</Properties>
</file>