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<sst xmlns="http://schemas.openxmlformats.org/spreadsheetml/2006/main" count="708" uniqueCount="218">
  <si>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</si>
  <si>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</si>
  <si>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</si>
  <si>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</si>
  <si>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</si>
  <si>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</si>
  <si>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</si>
  <si>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</si>
  <si>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</si>
  <si>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</si>
  <si>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</si>
  <si>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</si>
  <si>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</si>
  <si>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</si>
  <si>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</si>
  <si>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</si>
  <si>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</si>
  <si>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</si>
  <si>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</si>
  <si>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</si>
  <si>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</si>
  <si>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</si>
  <si>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</si>
  <si>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</si>
  <si>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</si>
  <si>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</si>
  <si>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</si>
  <si>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[佛山]城市便捷酒店佛山祖庙张槎店(71584642)</t>
  </si>
  <si>
    <t>特惠大床房&lt;双人入住&gt;&lt;内宾&gt;&lt;预付&gt;&lt;双早&gt;</t>
  </si>
  <si>
    <t>CNY</t>
  </si>
  <si>
    <t>蒋艳坤</t>
  </si>
  <si>
    <t>CA11323211217CNY</t>
  </si>
  <si>
    <t>未提现</t>
  </si>
  <si>
    <t>携程开票</t>
  </si>
  <si>
    <t>[广州]柏曼酒店(广州市桥地铁站易发步行街店)(71584649)</t>
  </si>
  <si>
    <t>曼享·双床房&lt;双人入住&gt;&lt;内宾&gt;&lt;预付&gt;&lt;双早&gt;</t>
  </si>
  <si>
    <t>周小红</t>
  </si>
  <si>
    <t>[荆门]城市便捷酒店（荆门银泰城火车站店）(71583496)</t>
  </si>
  <si>
    <t>商务大床房&lt;双人入住&gt;&lt;内宾&gt;&lt;预付&gt;&lt;无早&gt;</t>
  </si>
  <si>
    <t>席玉杰</t>
  </si>
  <si>
    <t>[唐山]宜尚酒店(唐山爱琴海中环广场店)(71584729)</t>
  </si>
  <si>
    <t>标准大床房&lt;双人入住&gt;&lt;内宾&gt;&lt;预付&gt;&lt;双早&gt;</t>
  </si>
  <si>
    <t>张俊鹏</t>
  </si>
  <si>
    <t>[鄂州]城市便捷酒店(鄂州花湖高铁站店)(78098240)</t>
  </si>
  <si>
    <t>商务大床房&lt;双人入住&gt;&lt;内宾&gt;&lt;预付&gt;&lt;双早&gt;</t>
  </si>
  <si>
    <t>王志健</t>
  </si>
  <si>
    <t>[石家庄]麗枫酒店(石家庄中华北大街中储广场店)(73247975)</t>
  </si>
  <si>
    <t>行政双床房&lt;双人入住&gt;&lt;内宾&gt;&lt;预付&gt;&lt;双早&gt;</t>
  </si>
  <si>
    <t>靳红梅</t>
  </si>
  <si>
    <t>[乌鲁木齐]7天连锁酒店(乌鲁木齐西北路新疆博物馆店)(73267639)</t>
  </si>
  <si>
    <t>自主双床房&lt;四人入住&gt;&lt;内宾&gt;&lt;预付&gt;&lt;无早&gt;</t>
  </si>
  <si>
    <t>王志鹏</t>
  </si>
  <si>
    <t>[钦州]宜尚酒店(钦州八大场馆店)(78099726)</t>
  </si>
  <si>
    <t>高级双床房&lt;双人入住&gt;&lt;内宾&gt;&lt;预付&gt;&lt;双早&gt;</t>
  </si>
  <si>
    <t>常磊</t>
  </si>
  <si>
    <t>[汝城]城市便捷（汝城卢阳汽车站店）(78098432)</t>
  </si>
  <si>
    <t>董广策</t>
  </si>
  <si>
    <t>[宁阳]7天优品酒店(宁阳政府广场店)(73246742)</t>
  </si>
  <si>
    <t>优享双床房&lt;四人入住&gt;&lt;内宾&gt;&lt;预付&gt;&lt;双早&gt;</t>
  </si>
  <si>
    <t>王磊</t>
  </si>
  <si>
    <t>[朝阳]锦江之星(朝阳火车站店)(77393422)</t>
  </si>
  <si>
    <t>标准间B&lt;三人入住&gt;&lt;内宾&gt;&lt;预付&gt;&lt;双早&gt;</t>
  </si>
  <si>
    <t>靳东文,郝志胜</t>
  </si>
  <si>
    <t>[黄山]锦江之星风尚(黄山新安大道老街店)(64223955)</t>
  </si>
  <si>
    <t>双人房A&lt;双人入住&gt;&lt;内宾&gt;&lt;预付&gt;&lt;双早&gt;</t>
  </si>
  <si>
    <t>林永超</t>
  </si>
  <si>
    <t>[咸宁]城市便捷酒店(咸宁咸安店)(71585020)</t>
  </si>
  <si>
    <t>标准大床房&lt;双人入住&gt;&lt;内宾&gt;&lt;预付&gt;&lt;无早&gt;</t>
  </si>
  <si>
    <t>田鹏</t>
  </si>
  <si>
    <t>[武汉]城市便捷酒店(武汉巨龙大道地铁站店)(71584456)</t>
  </si>
  <si>
    <t>熊斌</t>
  </si>
  <si>
    <t>[延吉]锦江之星(延吉火车站市政府店)(69036700)</t>
  </si>
  <si>
    <t>特价大床房&lt;双人入住&gt;&lt;内宾&gt;&lt;预付&gt;&lt;双早&gt;</t>
  </si>
  <si>
    <t>贾磊</t>
  </si>
  <si>
    <t>[荆州]城市便捷酒店(荆州北京中路店)(71582323)</t>
  </si>
  <si>
    <t>赵培</t>
  </si>
  <si>
    <t>张开</t>
  </si>
  <si>
    <t>[宿迁]麗枫酒店(宿迁水韵城店)(71013702)</t>
  </si>
  <si>
    <t>标准双床房&lt;双人入住&gt;&lt;内宾&gt;&lt;预付&gt;&lt;双早&gt;</t>
  </si>
  <si>
    <t>马嘉宾</t>
  </si>
  <si>
    <t>周之浩</t>
  </si>
  <si>
    <t>[恩施市]城市便捷酒店(恩施航空路店)(78097734)</t>
  </si>
  <si>
    <t>覃维</t>
  </si>
  <si>
    <t>[海安]锦江之星(海安火车站)(71632592)</t>
  </si>
  <si>
    <t>商务标准房B&lt;双人入住&gt;&lt;内宾&gt;&lt;预付&gt;&lt;双早&gt;</t>
  </si>
  <si>
    <t>马铁军</t>
  </si>
  <si>
    <t>[长沙]城市便捷酒店(长沙西站店)(72812596)</t>
  </si>
  <si>
    <t>尹新广</t>
  </si>
  <si>
    <t>[德州]麗枫酒店(德州开发区店)(72830708)</t>
  </si>
  <si>
    <t>豪华套房&lt;双人入住&gt;&lt;内宾&gt;&lt;预付&gt;&lt;双早&gt;</t>
  </si>
  <si>
    <t>张松</t>
  </si>
  <si>
    <t>退单</t>
  </si>
  <si>
    <t>[银川]麗枫酒店(银川火车站万达店)(71012860)</t>
  </si>
  <si>
    <t>豪华大床房&lt;双人入住&gt;&lt;内宾&gt;&lt;预付&gt;&lt;双早&gt;</t>
  </si>
  <si>
    <t>余鸿</t>
  </si>
  <si>
    <t>，</t>
  </si>
  <si>
    <t>16912335165此单多收320.8元退回</t>
  </si>
  <si>
    <t>A211217100606481</t>
  </si>
  <si>
    <t>A2112171007341861</t>
  </si>
  <si>
    <t>CNY / HKD 当前参考汇率: 1.22347249</t>
  </si>
  <si>
    <t>总计：4771 CNY/
5837.19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</si>
  <si>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</si>
  <si>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</si>
  <si>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</si>
  <si>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</si>
  <si>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</si>
  <si>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</si>
  <si>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</si>
  <si>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</si>
  <si>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</si>
  <si>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</si>
  <si>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</si>
  <si>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</si>
  <si>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</si>
  <si>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</si>
  <si>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</si>
  <si>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</si>
  <si>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</si>
  <si>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2021-12-13</t>
  </si>
  <si>
    <t>2339193</t>
  </si>
  <si>
    <t>麗枫酒店(德州开发区店)</t>
  </si>
  <si>
    <t>2021-12-14</t>
  </si>
  <si>
    <t>退房日月结</t>
  </si>
  <si>
    <t>353.19</t>
  </si>
  <si>
    <t>RMB</t>
  </si>
  <si>
    <t>0</t>
  </si>
  <si>
    <t>0.00</t>
  </si>
  <si>
    <t>携程汇智国内直连</t>
  </si>
  <si>
    <t>2021-12-13 19:30:28</t>
  </si>
  <si>
    <t>否</t>
  </si>
  <si>
    <t>汇智国际旅游发展有限公司</t>
  </si>
  <si>
    <t>直连</t>
  </si>
  <si>
    <t>2339168</t>
  </si>
  <si>
    <t>城市便捷酒店(长沙汽车西站店)</t>
  </si>
  <si>
    <t>191.90</t>
  </si>
  <si>
    <t>2021-12-13 19:18:28</t>
  </si>
  <si>
    <t>2339130</t>
  </si>
  <si>
    <t>锦江之星（海安火车站店）</t>
  </si>
  <si>
    <t>140.67</t>
  </si>
  <si>
    <t>2021-12-13 18:59:03</t>
  </si>
  <si>
    <t>2339057</t>
  </si>
  <si>
    <t>城市便捷酒店(恩施航空路店)</t>
  </si>
  <si>
    <t>168.67</t>
  </si>
  <si>
    <t>2021-12-13 18:26:06</t>
  </si>
  <si>
    <t>2339001</t>
  </si>
  <si>
    <t>宜尚酒店(唐山爱琴海中环广场店)</t>
  </si>
  <si>
    <t>220.18</t>
  </si>
  <si>
    <t>2021-12-13 17:56:57</t>
  </si>
  <si>
    <t>2338964</t>
  </si>
  <si>
    <t>麗枫酒店(宿迁水韵城店)</t>
  </si>
  <si>
    <t>228.71</t>
  </si>
  <si>
    <t>2021-12-13 17:45:57</t>
  </si>
  <si>
    <t>2338906</t>
  </si>
  <si>
    <t>城市便捷酒店(咸宁咸安店)</t>
  </si>
  <si>
    <t>153.52</t>
  </si>
  <si>
    <t>2021-12-13 17:21:47</t>
  </si>
  <si>
    <t>2338747</t>
  </si>
  <si>
    <t>城市便捷酒店(荆州北京中路店)</t>
  </si>
  <si>
    <t>169.68</t>
  </si>
  <si>
    <t>2021-12-13 15:59:54</t>
  </si>
  <si>
    <t>2338685</t>
  </si>
  <si>
    <t>锦江之星(延吉火车站市政府店)</t>
  </si>
  <si>
    <t>123.46</t>
  </si>
  <si>
    <t>2021-12-13 15:21:00</t>
  </si>
  <si>
    <t>2338661</t>
  </si>
  <si>
    <t>城市便捷酒店(武汉巨龙大道地铁站店)</t>
  </si>
  <si>
    <t>150.49</t>
  </si>
  <si>
    <t>2021-12-13 15:02:37</t>
  </si>
  <si>
    <t>2338649</t>
  </si>
  <si>
    <t>138.37</t>
  </si>
  <si>
    <t>2021-12-13 14:57:56</t>
  </si>
  <si>
    <t>2338560</t>
  </si>
  <si>
    <t>锦江之星风尚(黄山新安大道老街店)</t>
  </si>
  <si>
    <t>131.56</t>
  </si>
  <si>
    <t>2021-12-13 13:50:45</t>
  </si>
  <si>
    <t>2338555</t>
  </si>
  <si>
    <t>锦江之星（辽宁朝阳火车站店）</t>
  </si>
  <si>
    <t>2021-12-13 13:45:37</t>
  </si>
  <si>
    <t>2338515</t>
  </si>
  <si>
    <t>7天优品酒店(宁阳政府广场店)</t>
  </si>
  <si>
    <t>155.85</t>
  </si>
  <si>
    <t>2021-12-13 13:13:42</t>
  </si>
  <si>
    <t>2338477</t>
  </si>
  <si>
    <t>城市便捷（汝城卢阳汽车站店）</t>
  </si>
  <si>
    <t>141.40</t>
  </si>
  <si>
    <t>2021-12-13 12:43:46</t>
  </si>
  <si>
    <t>2338413</t>
  </si>
  <si>
    <t>宜尚酒店(钦州八大场馆店)</t>
  </si>
  <si>
    <t>285.83</t>
  </si>
  <si>
    <t>2021-12-13 12:02:08</t>
  </si>
  <si>
    <t>2338313</t>
  </si>
  <si>
    <t>7天连锁酒店(乌鲁木齐西北路新疆博物馆店)</t>
  </si>
  <si>
    <t>128.52</t>
  </si>
  <si>
    <t>2021-12-13 11:03:25</t>
  </si>
  <si>
    <t>2338284</t>
  </si>
  <si>
    <t>麗枫酒店(石家庄中华北大街中储广场店)</t>
  </si>
  <si>
    <t>337.00</t>
  </si>
  <si>
    <t>2021-12-13 10:46:13</t>
  </si>
  <si>
    <t>2338130</t>
  </si>
  <si>
    <t>城市便捷酒店(鄂州花湖高铁站店)</t>
  </si>
  <si>
    <t>185.84</t>
  </si>
  <si>
    <t>2021-12-13 09:10:49</t>
  </si>
  <si>
    <t>2338120</t>
  </si>
  <si>
    <t>2021-12-13 09:01:02</t>
  </si>
  <si>
    <t>2021-12-12</t>
  </si>
  <si>
    <t>2337491</t>
  </si>
  <si>
    <t>城市便捷酒店（荆门银泰城火车站店）</t>
  </si>
  <si>
    <t>341.38</t>
  </si>
  <si>
    <t>2021-12-12 17:07:21</t>
  </si>
  <si>
    <t>2336899</t>
  </si>
  <si>
    <t>柏曼酒店(广州市桥地铁站易发步行街店)</t>
  </si>
  <si>
    <t>420.16</t>
  </si>
  <si>
    <t>2021-12-12 07:01:15</t>
  </si>
  <si>
    <t>2021-12-10</t>
  </si>
  <si>
    <t>2334684</t>
  </si>
  <si>
    <t>城市便捷酒店佛山祖庙张槎店</t>
  </si>
  <si>
    <t>573.68</t>
  </si>
  <si>
    <t>2021-12-10 15:34:12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</si>
</sst>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1" borderId="7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16957883265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44540</v>
      </c>
      <c r="G2" s="5">
        <v>44544</v>
      </c>
      <c r="H2" s="4">
        <v>1</v>
      </c>
      <c r="I2" s="4">
        <v>4</v>
      </c>
      <c r="J2" s="4">
        <v>4</v>
      </c>
      <c r="K2" s="4" t="s">
        <v>29</v>
      </c>
      <c r="L2" s="4">
        <v>573.68</v>
      </c>
      <c r="M2" s="4">
        <v>573.68</v>
      </c>
      <c r="N2" s="4" t="s">
        <v>30</v>
      </c>
      <c r="O2" s="4" t="s">
        <v>31</v>
      </c>
      <c r="P2" s="4" t="s">
        <v>32</v>
      </c>
      <c r="Q2" s="4">
        <v>0</v>
      </c>
      <c r="R2" s="6">
        <v>44540</v>
      </c>
      <c r="S2" s="5">
        <v>44547</v>
      </c>
      <c r="T2" s="4" t="s">
        <v>33</v>
      </c>
      <c r="U2" s="4">
        <v>573.68</v>
      </c>
      <c r="V2" s="4">
        <v>0</v>
      </c>
      <c r="W2" s="4">
        <v>0</v>
      </c>
      <c r="X2" s="4">
        <v>2334684</v>
      </c>
    </row>
    <row r="3" s="4" customFormat="1" spans="1:24">
      <c r="A3" s="4">
        <v>16969286656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44542</v>
      </c>
      <c r="G3" s="5">
        <v>44544</v>
      </c>
      <c r="H3" s="4">
        <v>1</v>
      </c>
      <c r="I3" s="4">
        <v>2</v>
      </c>
      <c r="J3" s="4">
        <v>2</v>
      </c>
      <c r="K3" s="4" t="s">
        <v>29</v>
      </c>
      <c r="L3" s="4">
        <v>420.16</v>
      </c>
      <c r="M3" s="4">
        <v>420.16</v>
      </c>
      <c r="N3" s="4" t="s">
        <v>36</v>
      </c>
      <c r="O3" s="4" t="s">
        <v>31</v>
      </c>
      <c r="P3" s="4" t="s">
        <v>32</v>
      </c>
      <c r="Q3" s="4">
        <v>0</v>
      </c>
      <c r="R3" s="6">
        <v>44542</v>
      </c>
      <c r="S3" s="5">
        <v>44547</v>
      </c>
      <c r="T3" s="4" t="s">
        <v>33</v>
      </c>
      <c r="U3" s="4">
        <v>420.16</v>
      </c>
      <c r="V3" s="4">
        <v>0</v>
      </c>
      <c r="W3" s="4">
        <v>0</v>
      </c>
      <c r="X3" s="4">
        <v>2336899</v>
      </c>
    </row>
    <row r="4" s="4" customFormat="1" spans="1:24">
      <c r="A4" s="4">
        <v>16971088152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44542</v>
      </c>
      <c r="G4" s="5">
        <v>44544</v>
      </c>
      <c r="H4" s="4">
        <v>1</v>
      </c>
      <c r="I4" s="4">
        <v>2</v>
      </c>
      <c r="J4" s="4">
        <v>2</v>
      </c>
      <c r="K4" s="4" t="s">
        <v>29</v>
      </c>
      <c r="L4" s="4">
        <v>341.38</v>
      </c>
      <c r="M4" s="4">
        <v>341.38</v>
      </c>
      <c r="N4" s="4" t="s">
        <v>39</v>
      </c>
      <c r="O4" s="4" t="s">
        <v>31</v>
      </c>
      <c r="P4" s="4" t="s">
        <v>32</v>
      </c>
      <c r="Q4" s="4">
        <v>0</v>
      </c>
      <c r="R4" s="6">
        <v>44542</v>
      </c>
      <c r="S4" s="5">
        <v>44547</v>
      </c>
      <c r="T4" s="4" t="s">
        <v>33</v>
      </c>
      <c r="U4" s="4">
        <v>341.38</v>
      </c>
      <c r="V4" s="4">
        <v>0</v>
      </c>
      <c r="W4" s="4">
        <v>0</v>
      </c>
      <c r="X4" s="4">
        <v>2337491</v>
      </c>
    </row>
    <row r="5" s="4" customFormat="1" spans="1:24">
      <c r="A5" s="4">
        <v>16974894363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44543</v>
      </c>
      <c r="G5" s="5">
        <v>44544</v>
      </c>
      <c r="H5" s="4">
        <v>1</v>
      </c>
      <c r="I5" s="4">
        <v>1</v>
      </c>
      <c r="J5" s="4">
        <v>1</v>
      </c>
      <c r="K5" s="4" t="s">
        <v>29</v>
      </c>
      <c r="L5" s="4">
        <v>220.18</v>
      </c>
      <c r="M5" s="4">
        <v>220.18</v>
      </c>
      <c r="N5" s="4" t="s">
        <v>42</v>
      </c>
      <c r="O5" s="4" t="s">
        <v>31</v>
      </c>
      <c r="P5" s="4" t="s">
        <v>32</v>
      </c>
      <c r="Q5" s="4">
        <v>0</v>
      </c>
      <c r="R5" s="6">
        <v>44543</v>
      </c>
      <c r="S5" s="5">
        <v>44547</v>
      </c>
      <c r="T5" s="4" t="s">
        <v>33</v>
      </c>
      <c r="U5" s="4">
        <v>220.18</v>
      </c>
      <c r="V5" s="4">
        <v>0</v>
      </c>
      <c r="W5" s="4">
        <v>0</v>
      </c>
      <c r="X5" s="4">
        <v>2338120</v>
      </c>
    </row>
    <row r="6" s="4" customFormat="1" spans="1:24">
      <c r="A6" s="4">
        <v>16974781971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44543</v>
      </c>
      <c r="G6" s="5">
        <v>44544</v>
      </c>
      <c r="H6" s="4">
        <v>1</v>
      </c>
      <c r="I6" s="4">
        <v>1</v>
      </c>
      <c r="J6" s="4">
        <v>1</v>
      </c>
      <c r="K6" s="4" t="s">
        <v>29</v>
      </c>
      <c r="L6" s="4">
        <v>185.84</v>
      </c>
      <c r="M6" s="4">
        <v>185.84</v>
      </c>
      <c r="N6" s="4" t="s">
        <v>45</v>
      </c>
      <c r="O6" s="4" t="s">
        <v>31</v>
      </c>
      <c r="P6" s="4" t="s">
        <v>32</v>
      </c>
      <c r="Q6" s="4">
        <v>0</v>
      </c>
      <c r="R6" s="6">
        <v>44543</v>
      </c>
      <c r="S6" s="5">
        <v>44547</v>
      </c>
      <c r="T6" s="4" t="s">
        <v>33</v>
      </c>
      <c r="U6" s="4">
        <v>185.84</v>
      </c>
      <c r="V6" s="4">
        <v>0</v>
      </c>
      <c r="W6" s="4">
        <v>0</v>
      </c>
      <c r="X6" s="4">
        <v>2338130</v>
      </c>
    </row>
    <row r="7" s="4" customFormat="1" spans="1:24">
      <c r="A7" s="4">
        <v>16975237375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44543</v>
      </c>
      <c r="G7" s="5">
        <v>44544</v>
      </c>
      <c r="H7" s="4">
        <v>1</v>
      </c>
      <c r="I7" s="4">
        <v>1</v>
      </c>
      <c r="J7" s="4">
        <v>1</v>
      </c>
      <c r="K7" s="4" t="s">
        <v>29</v>
      </c>
      <c r="L7" s="4">
        <v>337</v>
      </c>
      <c r="M7" s="4">
        <v>337</v>
      </c>
      <c r="N7" s="4" t="s">
        <v>48</v>
      </c>
      <c r="O7" s="4" t="s">
        <v>31</v>
      </c>
      <c r="P7" s="4" t="s">
        <v>32</v>
      </c>
      <c r="Q7" s="4">
        <v>0</v>
      </c>
      <c r="R7" s="6">
        <v>44543</v>
      </c>
      <c r="S7" s="5">
        <v>44547</v>
      </c>
      <c r="T7" s="4" t="s">
        <v>33</v>
      </c>
      <c r="U7" s="4">
        <v>337</v>
      </c>
      <c r="V7" s="4">
        <v>0</v>
      </c>
      <c r="W7" s="4">
        <v>0</v>
      </c>
      <c r="X7" s="4">
        <v>2338284</v>
      </c>
    </row>
    <row r="8" s="4" customFormat="1" spans="1:23">
      <c r="A8" s="4">
        <v>16975309731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44543</v>
      </c>
      <c r="G8" s="5">
        <v>44544</v>
      </c>
      <c r="H8" s="4">
        <v>1</v>
      </c>
      <c r="I8" s="4">
        <v>1</v>
      </c>
      <c r="J8" s="4">
        <v>1</v>
      </c>
      <c r="K8" s="4" t="s">
        <v>29</v>
      </c>
      <c r="L8" s="4">
        <v>128.52</v>
      </c>
      <c r="M8" s="4">
        <v>128.52</v>
      </c>
      <c r="N8" s="4" t="s">
        <v>51</v>
      </c>
      <c r="O8" s="4" t="s">
        <v>31</v>
      </c>
      <c r="P8" s="4" t="s">
        <v>32</v>
      </c>
      <c r="Q8" s="4">
        <v>0</v>
      </c>
      <c r="R8" s="6">
        <v>44543</v>
      </c>
      <c r="S8" s="5">
        <v>44547</v>
      </c>
      <c r="T8" s="4" t="s">
        <v>33</v>
      </c>
      <c r="U8" s="4">
        <v>128.52</v>
      </c>
      <c r="V8" s="4">
        <v>0</v>
      </c>
      <c r="W8" s="4">
        <v>0</v>
      </c>
    </row>
    <row r="9" s="4" customFormat="1" spans="1:24">
      <c r="A9" s="4">
        <v>16975580215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44543</v>
      </c>
      <c r="G9" s="5">
        <v>44544</v>
      </c>
      <c r="H9" s="4">
        <v>1</v>
      </c>
      <c r="I9" s="4">
        <v>1</v>
      </c>
      <c r="J9" s="4">
        <v>1</v>
      </c>
      <c r="K9" s="4" t="s">
        <v>29</v>
      </c>
      <c r="L9" s="4">
        <v>285.83</v>
      </c>
      <c r="M9" s="4">
        <v>285.83</v>
      </c>
      <c r="N9" s="4" t="s">
        <v>54</v>
      </c>
      <c r="O9" s="4" t="s">
        <v>31</v>
      </c>
      <c r="P9" s="4" t="s">
        <v>32</v>
      </c>
      <c r="Q9" s="4">
        <v>0</v>
      </c>
      <c r="R9" s="6">
        <v>44543</v>
      </c>
      <c r="S9" s="5">
        <v>44547</v>
      </c>
      <c r="T9" s="4" t="s">
        <v>33</v>
      </c>
      <c r="U9" s="4">
        <v>285.83</v>
      </c>
      <c r="V9" s="4">
        <v>0</v>
      </c>
      <c r="W9" s="4">
        <v>0</v>
      </c>
      <c r="X9" s="4">
        <v>2338413</v>
      </c>
    </row>
    <row r="10" s="4" customFormat="1" spans="1:23">
      <c r="A10" s="4">
        <v>16975769499</v>
      </c>
      <c r="B10" s="4" t="s">
        <v>25</v>
      </c>
      <c r="C10" s="4" t="s">
        <v>26</v>
      </c>
      <c r="D10" s="4" t="s">
        <v>55</v>
      </c>
      <c r="E10" s="4" t="s">
        <v>28</v>
      </c>
      <c r="F10" s="5">
        <v>44543</v>
      </c>
      <c r="G10" s="5">
        <v>44544</v>
      </c>
      <c r="H10" s="4">
        <v>1</v>
      </c>
      <c r="I10" s="4">
        <v>1</v>
      </c>
      <c r="J10" s="4">
        <v>1</v>
      </c>
      <c r="K10" s="4" t="s">
        <v>29</v>
      </c>
      <c r="L10" s="4">
        <v>141.4</v>
      </c>
      <c r="M10" s="4">
        <v>141.4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44543</v>
      </c>
      <c r="S10" s="5">
        <v>44547</v>
      </c>
      <c r="T10" s="4" t="s">
        <v>33</v>
      </c>
      <c r="U10" s="4">
        <v>141.4</v>
      </c>
      <c r="V10" s="4">
        <v>0</v>
      </c>
      <c r="W10" s="4">
        <v>0</v>
      </c>
    </row>
    <row r="11" s="4" customFormat="1" spans="1:23">
      <c r="A11" s="4">
        <v>16975906064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44543</v>
      </c>
      <c r="G11" s="5">
        <v>44544</v>
      </c>
      <c r="H11" s="4">
        <v>1</v>
      </c>
      <c r="I11" s="4">
        <v>1</v>
      </c>
      <c r="J11" s="4">
        <v>1</v>
      </c>
      <c r="K11" s="4" t="s">
        <v>29</v>
      </c>
      <c r="L11" s="4">
        <v>155.85</v>
      </c>
      <c r="M11" s="4">
        <v>155.85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44543</v>
      </c>
      <c r="S11" s="5">
        <v>44547</v>
      </c>
      <c r="T11" s="4" t="s">
        <v>33</v>
      </c>
      <c r="U11" s="4">
        <v>155.85</v>
      </c>
      <c r="V11" s="4">
        <v>0</v>
      </c>
      <c r="W11" s="4">
        <v>0</v>
      </c>
    </row>
    <row r="12" s="4" customFormat="1" spans="1:23">
      <c r="A12" s="4">
        <v>16976043595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44543</v>
      </c>
      <c r="G12" s="5">
        <v>44544</v>
      </c>
      <c r="H12" s="4">
        <v>1</v>
      </c>
      <c r="I12" s="4">
        <v>1</v>
      </c>
      <c r="J12" s="4">
        <v>1</v>
      </c>
      <c r="K12" s="4" t="s">
        <v>29</v>
      </c>
      <c r="L12" s="4">
        <v>131.56</v>
      </c>
      <c r="M12" s="4">
        <v>131.56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44543</v>
      </c>
      <c r="S12" s="5">
        <v>44547</v>
      </c>
      <c r="T12" s="4" t="s">
        <v>33</v>
      </c>
      <c r="U12" s="4">
        <v>131.56</v>
      </c>
      <c r="V12" s="4">
        <v>0</v>
      </c>
      <c r="W12" s="4">
        <v>0</v>
      </c>
    </row>
    <row r="13" s="4" customFormat="1" spans="1:23">
      <c r="A13" s="4">
        <v>16976065882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44543</v>
      </c>
      <c r="G13" s="5">
        <v>44544</v>
      </c>
      <c r="H13" s="4">
        <v>1</v>
      </c>
      <c r="I13" s="4">
        <v>1</v>
      </c>
      <c r="J13" s="4">
        <v>1</v>
      </c>
      <c r="K13" s="4" t="s">
        <v>29</v>
      </c>
      <c r="L13" s="4">
        <v>131.56</v>
      </c>
      <c r="M13" s="4">
        <v>131.56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44543</v>
      </c>
      <c r="S13" s="5">
        <v>44547</v>
      </c>
      <c r="T13" s="4" t="s">
        <v>33</v>
      </c>
      <c r="U13" s="4">
        <v>131.56</v>
      </c>
      <c r="V13" s="4">
        <v>0</v>
      </c>
      <c r="W13" s="4">
        <v>0</v>
      </c>
    </row>
    <row r="14" s="4" customFormat="1" spans="1:24">
      <c r="A14" s="4">
        <v>16976330216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44543</v>
      </c>
      <c r="G14" s="5">
        <v>44544</v>
      </c>
      <c r="H14" s="4">
        <v>1</v>
      </c>
      <c r="I14" s="4">
        <v>1</v>
      </c>
      <c r="J14" s="4">
        <v>1</v>
      </c>
      <c r="K14" s="4" t="s">
        <v>29</v>
      </c>
      <c r="L14" s="4">
        <v>138.37</v>
      </c>
      <c r="M14" s="4">
        <v>138.37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44543</v>
      </c>
      <c r="S14" s="5">
        <v>44547</v>
      </c>
      <c r="T14" s="4" t="s">
        <v>33</v>
      </c>
      <c r="U14" s="4">
        <v>138.37</v>
      </c>
      <c r="V14" s="4">
        <v>0</v>
      </c>
      <c r="W14" s="4">
        <v>0</v>
      </c>
      <c r="X14" s="4">
        <v>2338649</v>
      </c>
    </row>
    <row r="15" s="4" customFormat="1" spans="1:24">
      <c r="A15" s="4">
        <v>16976349585</v>
      </c>
      <c r="B15" s="4" t="s">
        <v>25</v>
      </c>
      <c r="C15" s="4" t="s">
        <v>26</v>
      </c>
      <c r="D15" s="4" t="s">
        <v>69</v>
      </c>
      <c r="E15" s="4" t="s">
        <v>28</v>
      </c>
      <c r="F15" s="5">
        <v>44543</v>
      </c>
      <c r="G15" s="5">
        <v>44544</v>
      </c>
      <c r="H15" s="4">
        <v>1</v>
      </c>
      <c r="I15" s="4">
        <v>1</v>
      </c>
      <c r="J15" s="4">
        <v>1</v>
      </c>
      <c r="K15" s="4" t="s">
        <v>29</v>
      </c>
      <c r="L15" s="4">
        <v>150.49</v>
      </c>
      <c r="M15" s="4">
        <v>150.49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44543</v>
      </c>
      <c r="S15" s="5">
        <v>44547</v>
      </c>
      <c r="T15" s="4" t="s">
        <v>33</v>
      </c>
      <c r="U15" s="4">
        <v>150.49</v>
      </c>
      <c r="V15" s="4">
        <v>0</v>
      </c>
      <c r="W15" s="4">
        <v>0</v>
      </c>
      <c r="X15" s="4">
        <v>2338661</v>
      </c>
    </row>
    <row r="16" s="4" customFormat="1" spans="1:24">
      <c r="A16" s="4">
        <v>16976419756</v>
      </c>
      <c r="B16" s="4" t="s">
        <v>25</v>
      </c>
      <c r="C16" s="4" t="s">
        <v>26</v>
      </c>
      <c r="D16" s="4" t="s">
        <v>71</v>
      </c>
      <c r="E16" s="4" t="s">
        <v>72</v>
      </c>
      <c r="F16" s="5">
        <v>44543</v>
      </c>
      <c r="G16" s="5">
        <v>44544</v>
      </c>
      <c r="H16" s="4">
        <v>1</v>
      </c>
      <c r="I16" s="4">
        <v>1</v>
      </c>
      <c r="J16" s="4">
        <v>1</v>
      </c>
      <c r="K16" s="4" t="s">
        <v>29</v>
      </c>
      <c r="L16" s="4">
        <v>123.46</v>
      </c>
      <c r="M16" s="4">
        <v>123.46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44543</v>
      </c>
      <c r="S16" s="5">
        <v>44547</v>
      </c>
      <c r="T16" s="4" t="s">
        <v>33</v>
      </c>
      <c r="U16" s="4">
        <v>123.46</v>
      </c>
      <c r="V16" s="4">
        <v>0</v>
      </c>
      <c r="W16" s="4">
        <v>0</v>
      </c>
      <c r="X16" s="4">
        <v>2338685</v>
      </c>
    </row>
    <row r="17" s="4" customFormat="1" spans="1:23">
      <c r="A17" s="4">
        <v>16976579258</v>
      </c>
      <c r="B17" s="4" t="s">
        <v>25</v>
      </c>
      <c r="C17" s="4" t="s">
        <v>26</v>
      </c>
      <c r="D17" s="4" t="s">
        <v>74</v>
      </c>
      <c r="E17" s="4" t="s">
        <v>38</v>
      </c>
      <c r="F17" s="5">
        <v>44543</v>
      </c>
      <c r="G17" s="5">
        <v>44544</v>
      </c>
      <c r="H17" s="4">
        <v>1</v>
      </c>
      <c r="I17" s="4">
        <v>1</v>
      </c>
      <c r="J17" s="4">
        <v>1</v>
      </c>
      <c r="K17" s="4" t="s">
        <v>29</v>
      </c>
      <c r="L17" s="4">
        <v>169.68</v>
      </c>
      <c r="M17" s="4">
        <v>169.68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44543</v>
      </c>
      <c r="S17" s="5">
        <v>44547</v>
      </c>
      <c r="T17" s="4" t="s">
        <v>33</v>
      </c>
      <c r="U17" s="4">
        <v>169.68</v>
      </c>
      <c r="V17" s="4">
        <v>0</v>
      </c>
      <c r="W17" s="4">
        <v>0</v>
      </c>
    </row>
    <row r="18" s="4" customFormat="1" spans="1:24">
      <c r="A18" s="4">
        <v>16976914915</v>
      </c>
      <c r="B18" s="4" t="s">
        <v>25</v>
      </c>
      <c r="C18" s="4" t="s">
        <v>26</v>
      </c>
      <c r="D18" s="4" t="s">
        <v>66</v>
      </c>
      <c r="E18" s="4" t="s">
        <v>38</v>
      </c>
      <c r="F18" s="5">
        <v>44543</v>
      </c>
      <c r="G18" s="5">
        <v>44544</v>
      </c>
      <c r="H18" s="4">
        <v>1</v>
      </c>
      <c r="I18" s="4">
        <v>1</v>
      </c>
      <c r="J18" s="4">
        <v>1</v>
      </c>
      <c r="K18" s="4" t="s">
        <v>29</v>
      </c>
      <c r="L18" s="4">
        <v>153.52</v>
      </c>
      <c r="M18" s="4">
        <v>153.52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44543</v>
      </c>
      <c r="S18" s="5">
        <v>44547</v>
      </c>
      <c r="T18" s="4" t="s">
        <v>33</v>
      </c>
      <c r="U18" s="4">
        <v>153.52</v>
      </c>
      <c r="V18" s="4">
        <v>0</v>
      </c>
      <c r="W18" s="4">
        <v>0</v>
      </c>
      <c r="X18" s="4">
        <v>2338906</v>
      </c>
    </row>
    <row r="19" s="4" customFormat="1" spans="1:24">
      <c r="A19" s="4">
        <v>16976979803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44543</v>
      </c>
      <c r="G19" s="5">
        <v>44544</v>
      </c>
      <c r="H19" s="4">
        <v>1</v>
      </c>
      <c r="I19" s="4">
        <v>1</v>
      </c>
      <c r="J19" s="4">
        <v>1</v>
      </c>
      <c r="K19" s="4" t="s">
        <v>29</v>
      </c>
      <c r="L19" s="4">
        <v>228.71</v>
      </c>
      <c r="M19" s="4">
        <v>228.71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44543</v>
      </c>
      <c r="S19" s="5">
        <v>44547</v>
      </c>
      <c r="T19" s="4" t="s">
        <v>33</v>
      </c>
      <c r="U19" s="4">
        <v>228.71</v>
      </c>
      <c r="V19" s="4">
        <v>0</v>
      </c>
      <c r="W19" s="4">
        <v>0</v>
      </c>
      <c r="X19" s="4">
        <v>2338964</v>
      </c>
    </row>
    <row r="20" s="4" customFormat="1" spans="1:23">
      <c r="A20" s="4">
        <v>16977051416</v>
      </c>
      <c r="B20" s="4" t="s">
        <v>25</v>
      </c>
      <c r="C20" s="4" t="s">
        <v>26</v>
      </c>
      <c r="D20" s="4" t="s">
        <v>40</v>
      </c>
      <c r="E20" s="4" t="s">
        <v>41</v>
      </c>
      <c r="F20" s="5">
        <v>44543</v>
      </c>
      <c r="G20" s="5">
        <v>44544</v>
      </c>
      <c r="H20" s="4">
        <v>1</v>
      </c>
      <c r="I20" s="4">
        <v>1</v>
      </c>
      <c r="J20" s="4">
        <v>1</v>
      </c>
      <c r="K20" s="4" t="s">
        <v>29</v>
      </c>
      <c r="L20" s="4">
        <v>220.18</v>
      </c>
      <c r="M20" s="4">
        <v>220.18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44543</v>
      </c>
      <c r="S20" s="5">
        <v>44547</v>
      </c>
      <c r="T20" s="4" t="s">
        <v>33</v>
      </c>
      <c r="U20" s="4">
        <v>220.18</v>
      </c>
      <c r="V20" s="4">
        <v>0</v>
      </c>
      <c r="W20" s="4">
        <v>0</v>
      </c>
    </row>
    <row r="21" s="4" customFormat="1" spans="1:23">
      <c r="A21" s="4">
        <v>16977163689</v>
      </c>
      <c r="B21" s="4" t="s">
        <v>25</v>
      </c>
      <c r="C21" s="4" t="s">
        <v>26</v>
      </c>
      <c r="D21" s="4" t="s">
        <v>81</v>
      </c>
      <c r="E21" s="4" t="s">
        <v>41</v>
      </c>
      <c r="F21" s="5">
        <v>44543</v>
      </c>
      <c r="G21" s="5">
        <v>44544</v>
      </c>
      <c r="H21" s="4">
        <v>1</v>
      </c>
      <c r="I21" s="4">
        <v>1</v>
      </c>
      <c r="J21" s="4">
        <v>1</v>
      </c>
      <c r="K21" s="4" t="s">
        <v>29</v>
      </c>
      <c r="L21" s="4">
        <v>168.67</v>
      </c>
      <c r="M21" s="4">
        <v>168.67</v>
      </c>
      <c r="N21" s="4" t="s">
        <v>82</v>
      </c>
      <c r="O21" s="4" t="s">
        <v>31</v>
      </c>
      <c r="P21" s="4" t="s">
        <v>32</v>
      </c>
      <c r="Q21" s="4">
        <v>0</v>
      </c>
      <c r="R21" s="6">
        <v>44543</v>
      </c>
      <c r="S21" s="5">
        <v>44547</v>
      </c>
      <c r="T21" s="4" t="s">
        <v>33</v>
      </c>
      <c r="U21" s="4">
        <v>168.67</v>
      </c>
      <c r="V21" s="4">
        <v>0</v>
      </c>
      <c r="W21" s="4">
        <v>0</v>
      </c>
    </row>
    <row r="22" s="4" customFormat="1" spans="1:23">
      <c r="A22" s="4">
        <v>16977282855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44543</v>
      </c>
      <c r="G22" s="5">
        <v>44544</v>
      </c>
      <c r="H22" s="4">
        <v>1</v>
      </c>
      <c r="I22" s="4">
        <v>1</v>
      </c>
      <c r="J22" s="4">
        <v>1</v>
      </c>
      <c r="K22" s="4" t="s">
        <v>29</v>
      </c>
      <c r="L22" s="4">
        <v>140.67</v>
      </c>
      <c r="M22" s="4">
        <v>140.67</v>
      </c>
      <c r="N22" s="4" t="s">
        <v>85</v>
      </c>
      <c r="O22" s="4" t="s">
        <v>31</v>
      </c>
      <c r="P22" s="4" t="s">
        <v>32</v>
      </c>
      <c r="Q22" s="4">
        <v>0</v>
      </c>
      <c r="R22" s="6">
        <v>44543</v>
      </c>
      <c r="S22" s="5">
        <v>44547</v>
      </c>
      <c r="T22" s="4" t="s">
        <v>33</v>
      </c>
      <c r="U22" s="4">
        <v>140.67</v>
      </c>
      <c r="V22" s="4">
        <v>0</v>
      </c>
      <c r="W22" s="4">
        <v>0</v>
      </c>
    </row>
    <row r="23" s="4" customFormat="1" spans="1:24">
      <c r="A23" s="4">
        <v>16977350033</v>
      </c>
      <c r="B23" s="4" t="s">
        <v>25</v>
      </c>
      <c r="C23" s="4" t="s">
        <v>26</v>
      </c>
      <c r="D23" s="4" t="s">
        <v>86</v>
      </c>
      <c r="E23" s="4" t="s">
        <v>44</v>
      </c>
      <c r="F23" s="5">
        <v>44543</v>
      </c>
      <c r="G23" s="5">
        <v>44544</v>
      </c>
      <c r="H23" s="4">
        <v>1</v>
      </c>
      <c r="I23" s="4">
        <v>1</v>
      </c>
      <c r="J23" s="4">
        <v>1</v>
      </c>
      <c r="K23" s="4" t="s">
        <v>29</v>
      </c>
      <c r="L23" s="4">
        <v>191.9</v>
      </c>
      <c r="M23" s="4">
        <v>191.9</v>
      </c>
      <c r="N23" s="4" t="s">
        <v>87</v>
      </c>
      <c r="O23" s="4" t="s">
        <v>31</v>
      </c>
      <c r="P23" s="4" t="s">
        <v>32</v>
      </c>
      <c r="Q23" s="4">
        <v>0</v>
      </c>
      <c r="R23" s="6">
        <v>44543</v>
      </c>
      <c r="S23" s="5">
        <v>44547</v>
      </c>
      <c r="T23" s="4" t="s">
        <v>33</v>
      </c>
      <c r="U23" s="4">
        <v>191.9</v>
      </c>
      <c r="V23" s="4">
        <v>0</v>
      </c>
      <c r="W23" s="4">
        <v>0</v>
      </c>
      <c r="X23" s="4">
        <v>2339168</v>
      </c>
    </row>
    <row r="24" s="4" customFormat="1" spans="1:23">
      <c r="A24" s="4">
        <v>16977390450</v>
      </c>
      <c r="B24" s="4" t="s">
        <v>25</v>
      </c>
      <c r="C24" s="4" t="s">
        <v>26</v>
      </c>
      <c r="D24" s="4" t="s">
        <v>88</v>
      </c>
      <c r="E24" s="4" t="s">
        <v>89</v>
      </c>
      <c r="F24" s="5">
        <v>44543</v>
      </c>
      <c r="G24" s="5">
        <v>44544</v>
      </c>
      <c r="H24" s="4">
        <v>1</v>
      </c>
      <c r="I24" s="4">
        <v>1</v>
      </c>
      <c r="J24" s="4">
        <v>1</v>
      </c>
      <c r="K24" s="4" t="s">
        <v>29</v>
      </c>
      <c r="L24" s="4">
        <v>353.19</v>
      </c>
      <c r="M24" s="4">
        <v>353.19</v>
      </c>
      <c r="N24" s="4" t="s">
        <v>90</v>
      </c>
      <c r="O24" s="4" t="s">
        <v>31</v>
      </c>
      <c r="P24" s="4" t="s">
        <v>32</v>
      </c>
      <c r="Q24" s="4">
        <v>0</v>
      </c>
      <c r="R24" s="6">
        <v>44543</v>
      </c>
      <c r="S24" s="5">
        <v>44547</v>
      </c>
      <c r="T24" s="4" t="s">
        <v>33</v>
      </c>
      <c r="U24" s="4">
        <v>353.19</v>
      </c>
      <c r="V24" s="4">
        <v>0</v>
      </c>
      <c r="W24" s="4">
        <v>0</v>
      </c>
    </row>
    <row r="25" s="4" customFormat="1" spans="1:24">
      <c r="A25" s="4">
        <v>16912335165</v>
      </c>
      <c r="B25" s="4" t="s">
        <v>25</v>
      </c>
      <c r="C25" s="4" t="s">
        <v>91</v>
      </c>
      <c r="D25" s="4" t="s">
        <v>92</v>
      </c>
      <c r="E25" s="4" t="s">
        <v>93</v>
      </c>
      <c r="F25" s="5">
        <v>44535</v>
      </c>
      <c r="G25" s="5">
        <v>44540</v>
      </c>
      <c r="H25" s="4">
        <v>1</v>
      </c>
      <c r="I25" s="4">
        <v>5</v>
      </c>
      <c r="J25" s="4">
        <v>5</v>
      </c>
      <c r="K25" s="4" t="s">
        <v>29</v>
      </c>
      <c r="L25" s="4">
        <v>-320.8</v>
      </c>
      <c r="M25" s="4">
        <v>-320.8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44533</v>
      </c>
      <c r="S25" s="5">
        <v>44547</v>
      </c>
      <c r="T25" s="4" t="s">
        <v>33</v>
      </c>
      <c r="U25" s="4">
        <v>-320.8</v>
      </c>
      <c r="V25" s="4">
        <v>0</v>
      </c>
      <c r="W25" s="4">
        <v>0</v>
      </c>
      <c r="X25" s="4">
        <v>2325555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H32" sqref="H32"/>
    </sheetView>
  </sheetViews>
  <sheetFormatPr defaultColWidth="9" defaultRowHeight="13.5"/>
  <cols>
    <col min="1" max="1" width="14.2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95</v>
      </c>
    </row>
    <row r="2" s="4" customFormat="1" spans="1:9">
      <c r="A2" s="4">
        <v>16957883265</v>
      </c>
      <c r="B2" s="5">
        <v>44540</v>
      </c>
      <c r="C2" s="5">
        <v>44544</v>
      </c>
      <c r="D2" s="4">
        <v>573.68</v>
      </c>
      <c r="E2" s="4" t="str">
        <f>VLOOKUP(A2,HOP!A:L,12,0)</f>
        <v>573.68</v>
      </c>
      <c r="F2" s="4" t="str">
        <f>VLOOKUP(A2,HOP!A:C,3,0)</f>
        <v>2334684</v>
      </c>
      <c r="G2" s="4">
        <f>D2-E2</f>
        <v>0</v>
      </c>
      <c r="H2" s="4" t="str">
        <f>$H$1&amp;F2</f>
        <v>，2334684</v>
      </c>
      <c r="I2" s="4" t="str">
        <f>VLOOKUP(A2,HOP!A:T,20,0)</f>
        <v>直连</v>
      </c>
    </row>
    <row r="3" s="4" customFormat="1" spans="1:9">
      <c r="A3" s="4">
        <v>16969286656</v>
      </c>
      <c r="B3" s="5">
        <v>44542</v>
      </c>
      <c r="C3" s="5">
        <v>44544</v>
      </c>
      <c r="D3" s="4">
        <v>420.16</v>
      </c>
      <c r="E3" s="4" t="str">
        <f>VLOOKUP(A3,HOP!A:L,12,0)</f>
        <v>420.16</v>
      </c>
      <c r="F3" s="4" t="str">
        <f>VLOOKUP(A3,HOP!A:C,3,0)</f>
        <v>2336899</v>
      </c>
      <c r="G3" s="4">
        <f t="shared" ref="G3:G25" si="0">D3-E3</f>
        <v>0</v>
      </c>
      <c r="H3" s="4" t="str">
        <f t="shared" ref="H3:H25" si="1">$H$1&amp;F3</f>
        <v>，2336899</v>
      </c>
      <c r="I3" s="4" t="str">
        <f>VLOOKUP(A3,HOP!A:T,20,0)</f>
        <v>直连</v>
      </c>
    </row>
    <row r="4" s="4" customFormat="1" spans="1:9">
      <c r="A4" s="4">
        <v>16971088152</v>
      </c>
      <c r="B4" s="5">
        <v>44542</v>
      </c>
      <c r="C4" s="5">
        <v>44544</v>
      </c>
      <c r="D4" s="4">
        <v>341.38</v>
      </c>
      <c r="E4" s="4" t="str">
        <f>VLOOKUP(A4,HOP!A:L,12,0)</f>
        <v>341.38</v>
      </c>
      <c r="F4" s="4" t="str">
        <f>VLOOKUP(A4,HOP!A:C,3,0)</f>
        <v>2337491</v>
      </c>
      <c r="G4" s="4">
        <f t="shared" si="0"/>
        <v>0</v>
      </c>
      <c r="H4" s="4" t="str">
        <f t="shared" si="1"/>
        <v>，2337491</v>
      </c>
      <c r="I4" s="4" t="str">
        <f>VLOOKUP(A4,HOP!A:T,20,0)</f>
        <v>直连</v>
      </c>
    </row>
    <row r="5" s="4" customFormat="1" spans="1:9">
      <c r="A5" s="4">
        <v>16974894363</v>
      </c>
      <c r="B5" s="5">
        <v>44543</v>
      </c>
      <c r="C5" s="5">
        <v>44544</v>
      </c>
      <c r="D5" s="4">
        <v>220.18</v>
      </c>
      <c r="E5" s="4" t="str">
        <f>VLOOKUP(A5,HOP!A:L,12,0)</f>
        <v>220.18</v>
      </c>
      <c r="F5" s="4" t="str">
        <f>VLOOKUP(A5,HOP!A:C,3,0)</f>
        <v>2338120</v>
      </c>
      <c r="G5" s="4">
        <f t="shared" si="0"/>
        <v>0</v>
      </c>
      <c r="H5" s="4" t="str">
        <f t="shared" si="1"/>
        <v>，2338120</v>
      </c>
      <c r="I5" s="4" t="str">
        <f>VLOOKUP(A5,HOP!A:T,20,0)</f>
        <v>直连</v>
      </c>
    </row>
    <row r="6" s="4" customFormat="1" spans="1:9">
      <c r="A6" s="4">
        <v>16974781971</v>
      </c>
      <c r="B6" s="5">
        <v>44543</v>
      </c>
      <c r="C6" s="5">
        <v>44544</v>
      </c>
      <c r="D6" s="4">
        <v>185.84</v>
      </c>
      <c r="E6" s="4" t="str">
        <f>VLOOKUP(A6,HOP!A:L,12,0)</f>
        <v>185.84</v>
      </c>
      <c r="F6" s="4" t="str">
        <f>VLOOKUP(A6,HOP!A:C,3,0)</f>
        <v>2338130</v>
      </c>
      <c r="G6" s="4">
        <f t="shared" si="0"/>
        <v>0</v>
      </c>
      <c r="H6" s="4" t="str">
        <f t="shared" si="1"/>
        <v>，2338130</v>
      </c>
      <c r="I6" s="4" t="str">
        <f>VLOOKUP(A6,HOP!A:T,20,0)</f>
        <v>直连</v>
      </c>
    </row>
    <row r="7" s="4" customFormat="1" spans="1:9">
      <c r="A7" s="4">
        <v>16975237375</v>
      </c>
      <c r="B7" s="5">
        <v>44543</v>
      </c>
      <c r="C7" s="5">
        <v>44544</v>
      </c>
      <c r="D7" s="4">
        <v>337</v>
      </c>
      <c r="E7" s="4" t="str">
        <f>VLOOKUP(A7,HOP!A:L,12,0)</f>
        <v>337.00</v>
      </c>
      <c r="F7" s="4" t="str">
        <f>VLOOKUP(A7,HOP!A:C,3,0)</f>
        <v>2338284</v>
      </c>
      <c r="G7" s="4">
        <f t="shared" si="0"/>
        <v>0</v>
      </c>
      <c r="H7" s="4" t="str">
        <f t="shared" si="1"/>
        <v>，2338284</v>
      </c>
      <c r="I7" s="4" t="str">
        <f>VLOOKUP(A7,HOP!A:T,20,0)</f>
        <v>直连</v>
      </c>
    </row>
    <row r="8" s="4" customFormat="1" spans="1:9">
      <c r="A8" s="4">
        <v>16975309731</v>
      </c>
      <c r="B8" s="5">
        <v>44543</v>
      </c>
      <c r="C8" s="5">
        <v>44544</v>
      </c>
      <c r="D8" s="4">
        <v>128.52</v>
      </c>
      <c r="E8" s="4" t="str">
        <f>VLOOKUP(A8,HOP!A:L,12,0)</f>
        <v>128.52</v>
      </c>
      <c r="F8" s="4" t="str">
        <f>VLOOKUP(A8,HOP!A:C,3,0)</f>
        <v>2338313</v>
      </c>
      <c r="G8" s="4">
        <f t="shared" si="0"/>
        <v>0</v>
      </c>
      <c r="H8" s="4" t="str">
        <f t="shared" si="1"/>
        <v>，2338313</v>
      </c>
      <c r="I8" s="4" t="str">
        <f>VLOOKUP(A8,HOP!A:T,20,0)</f>
        <v>直连</v>
      </c>
    </row>
    <row r="9" s="4" customFormat="1" spans="1:9">
      <c r="A9" s="4">
        <v>16975580215</v>
      </c>
      <c r="B9" s="5">
        <v>44543</v>
      </c>
      <c r="C9" s="5">
        <v>44544</v>
      </c>
      <c r="D9" s="4">
        <v>285.83</v>
      </c>
      <c r="E9" s="4" t="str">
        <f>VLOOKUP(A9,HOP!A:L,12,0)</f>
        <v>285.83</v>
      </c>
      <c r="F9" s="4" t="str">
        <f>VLOOKUP(A9,HOP!A:C,3,0)</f>
        <v>2338413</v>
      </c>
      <c r="G9" s="4">
        <f t="shared" si="0"/>
        <v>0</v>
      </c>
      <c r="H9" s="4" t="str">
        <f t="shared" si="1"/>
        <v>，2338413</v>
      </c>
      <c r="I9" s="4" t="str">
        <f>VLOOKUP(A9,HOP!A:T,20,0)</f>
        <v>直连</v>
      </c>
    </row>
    <row r="10" s="4" customFormat="1" spans="1:9">
      <c r="A10" s="4">
        <v>16975769499</v>
      </c>
      <c r="B10" s="5">
        <v>44543</v>
      </c>
      <c r="C10" s="5">
        <v>44544</v>
      </c>
      <c r="D10" s="4">
        <v>141.4</v>
      </c>
      <c r="E10" s="4" t="str">
        <f>VLOOKUP(A10,HOP!A:L,12,0)</f>
        <v>141.40</v>
      </c>
      <c r="F10" s="4" t="str">
        <f>VLOOKUP(A10,HOP!A:C,3,0)</f>
        <v>2338477</v>
      </c>
      <c r="G10" s="4">
        <f t="shared" si="0"/>
        <v>0</v>
      </c>
      <c r="H10" s="4" t="str">
        <f t="shared" si="1"/>
        <v>，2338477</v>
      </c>
      <c r="I10" s="4" t="str">
        <f>VLOOKUP(A10,HOP!A:T,20,0)</f>
        <v>直连</v>
      </c>
    </row>
    <row r="11" s="4" customFormat="1" spans="1:9">
      <c r="A11" s="4">
        <v>16975906064</v>
      </c>
      <c r="B11" s="5">
        <v>44543</v>
      </c>
      <c r="C11" s="5">
        <v>44544</v>
      </c>
      <c r="D11" s="4">
        <v>155.85</v>
      </c>
      <c r="E11" s="4" t="str">
        <f>VLOOKUP(A11,HOP!A:L,12,0)</f>
        <v>155.85</v>
      </c>
      <c r="F11" s="4" t="str">
        <f>VLOOKUP(A11,HOP!A:C,3,0)</f>
        <v>2338515</v>
      </c>
      <c r="G11" s="4">
        <f t="shared" si="0"/>
        <v>0</v>
      </c>
      <c r="H11" s="4" t="str">
        <f t="shared" si="1"/>
        <v>，2338515</v>
      </c>
      <c r="I11" s="4" t="str">
        <f>VLOOKUP(A11,HOP!A:T,20,0)</f>
        <v>直连</v>
      </c>
    </row>
    <row r="12" s="4" customFormat="1" spans="1:9">
      <c r="A12" s="4">
        <v>16976043595</v>
      </c>
      <c r="B12" s="5">
        <v>44543</v>
      </c>
      <c r="C12" s="5">
        <v>44544</v>
      </c>
      <c r="D12" s="4">
        <v>131.56</v>
      </c>
      <c r="E12" s="4" t="str">
        <f>VLOOKUP(A12,HOP!A:L,12,0)</f>
        <v>131.56</v>
      </c>
      <c r="F12" s="4" t="str">
        <f>VLOOKUP(A12,HOP!A:C,3,0)</f>
        <v>2338555</v>
      </c>
      <c r="G12" s="4">
        <f t="shared" si="0"/>
        <v>0</v>
      </c>
      <c r="H12" s="4" t="str">
        <f t="shared" si="1"/>
        <v>，2338555</v>
      </c>
      <c r="I12" s="4" t="str">
        <f>VLOOKUP(A12,HOP!A:T,20,0)</f>
        <v>直连</v>
      </c>
    </row>
    <row r="13" s="4" customFormat="1" spans="1:9">
      <c r="A13" s="4">
        <v>16976065882</v>
      </c>
      <c r="B13" s="5">
        <v>44543</v>
      </c>
      <c r="C13" s="5">
        <v>44544</v>
      </c>
      <c r="D13" s="4">
        <v>131.56</v>
      </c>
      <c r="E13" s="4" t="str">
        <f>VLOOKUP(A13,HOP!A:L,12,0)</f>
        <v>131.56</v>
      </c>
      <c r="F13" s="4" t="str">
        <f>VLOOKUP(A13,HOP!A:C,3,0)</f>
        <v>2338560</v>
      </c>
      <c r="G13" s="4">
        <f t="shared" si="0"/>
        <v>0</v>
      </c>
      <c r="H13" s="4" t="str">
        <f t="shared" si="1"/>
        <v>，2338560</v>
      </c>
      <c r="I13" s="4" t="str">
        <f>VLOOKUP(A13,HOP!A:T,20,0)</f>
        <v>直连</v>
      </c>
    </row>
    <row r="14" s="4" customFormat="1" spans="1:9">
      <c r="A14" s="4">
        <v>16976330216</v>
      </c>
      <c r="B14" s="5">
        <v>44543</v>
      </c>
      <c r="C14" s="5">
        <v>44544</v>
      </c>
      <c r="D14" s="4">
        <v>138.37</v>
      </c>
      <c r="E14" s="4" t="str">
        <f>VLOOKUP(A14,HOP!A:L,12,0)</f>
        <v>138.37</v>
      </c>
      <c r="F14" s="4" t="str">
        <f>VLOOKUP(A14,HOP!A:C,3,0)</f>
        <v>2338649</v>
      </c>
      <c r="G14" s="4">
        <f t="shared" si="0"/>
        <v>0</v>
      </c>
      <c r="H14" s="4" t="str">
        <f t="shared" si="1"/>
        <v>，2338649</v>
      </c>
      <c r="I14" s="4" t="str">
        <f>VLOOKUP(A14,HOP!A:T,20,0)</f>
        <v>直连</v>
      </c>
    </row>
    <row r="15" s="4" customFormat="1" spans="1:9">
      <c r="A15" s="4">
        <v>16976349585</v>
      </c>
      <c r="B15" s="5">
        <v>44543</v>
      </c>
      <c r="C15" s="5">
        <v>44544</v>
      </c>
      <c r="D15" s="4">
        <v>150.49</v>
      </c>
      <c r="E15" s="4" t="str">
        <f>VLOOKUP(A15,HOP!A:L,12,0)</f>
        <v>150.49</v>
      </c>
      <c r="F15" s="4" t="str">
        <f>VLOOKUP(A15,HOP!A:C,3,0)</f>
        <v>2338661</v>
      </c>
      <c r="G15" s="4">
        <f t="shared" si="0"/>
        <v>0</v>
      </c>
      <c r="H15" s="4" t="str">
        <f t="shared" si="1"/>
        <v>，2338661</v>
      </c>
      <c r="I15" s="4" t="str">
        <f>VLOOKUP(A15,HOP!A:T,20,0)</f>
        <v>直连</v>
      </c>
    </row>
    <row r="16" s="4" customFormat="1" spans="1:9">
      <c r="A16" s="4">
        <v>16976419756</v>
      </c>
      <c r="B16" s="5">
        <v>44543</v>
      </c>
      <c r="C16" s="5">
        <v>44544</v>
      </c>
      <c r="D16" s="4">
        <v>123.46</v>
      </c>
      <c r="E16" s="4" t="str">
        <f>VLOOKUP(A16,HOP!A:L,12,0)</f>
        <v>123.46</v>
      </c>
      <c r="F16" s="4" t="str">
        <f>VLOOKUP(A16,HOP!A:C,3,0)</f>
        <v>2338685</v>
      </c>
      <c r="G16" s="4">
        <f t="shared" si="0"/>
        <v>0</v>
      </c>
      <c r="H16" s="4" t="str">
        <f t="shared" si="1"/>
        <v>，2338685</v>
      </c>
      <c r="I16" s="4" t="str">
        <f>VLOOKUP(A16,HOP!A:T,20,0)</f>
        <v>直连</v>
      </c>
    </row>
    <row r="17" s="4" customFormat="1" spans="1:9">
      <c r="A17" s="4">
        <v>16976579258</v>
      </c>
      <c r="B17" s="5">
        <v>44543</v>
      </c>
      <c r="C17" s="5">
        <v>44544</v>
      </c>
      <c r="D17" s="4">
        <v>169.68</v>
      </c>
      <c r="E17" s="4" t="str">
        <f>VLOOKUP(A17,HOP!A:L,12,0)</f>
        <v>169.68</v>
      </c>
      <c r="F17" s="4" t="str">
        <f>VLOOKUP(A17,HOP!A:C,3,0)</f>
        <v>2338747</v>
      </c>
      <c r="G17" s="4">
        <f t="shared" si="0"/>
        <v>0</v>
      </c>
      <c r="H17" s="4" t="str">
        <f t="shared" si="1"/>
        <v>，2338747</v>
      </c>
      <c r="I17" s="4" t="str">
        <f>VLOOKUP(A17,HOP!A:T,20,0)</f>
        <v>直连</v>
      </c>
    </row>
    <row r="18" s="4" customFormat="1" spans="1:9">
      <c r="A18" s="4">
        <v>16976914915</v>
      </c>
      <c r="B18" s="5">
        <v>44543</v>
      </c>
      <c r="C18" s="5">
        <v>44544</v>
      </c>
      <c r="D18" s="4">
        <v>153.52</v>
      </c>
      <c r="E18" s="4" t="str">
        <f>VLOOKUP(A18,HOP!A:L,12,0)</f>
        <v>153.52</v>
      </c>
      <c r="F18" s="4" t="str">
        <f>VLOOKUP(A18,HOP!A:C,3,0)</f>
        <v>2338906</v>
      </c>
      <c r="G18" s="4">
        <f t="shared" si="0"/>
        <v>0</v>
      </c>
      <c r="H18" s="4" t="str">
        <f t="shared" si="1"/>
        <v>，2338906</v>
      </c>
      <c r="I18" s="4" t="str">
        <f>VLOOKUP(A18,HOP!A:T,20,0)</f>
        <v>直连</v>
      </c>
    </row>
    <row r="19" s="4" customFormat="1" spans="1:9">
      <c r="A19" s="4">
        <v>16976979803</v>
      </c>
      <c r="B19" s="5">
        <v>44543</v>
      </c>
      <c r="C19" s="5">
        <v>44544</v>
      </c>
      <c r="D19" s="4">
        <v>228.71</v>
      </c>
      <c r="E19" s="4" t="str">
        <f>VLOOKUP(A19,HOP!A:L,12,0)</f>
        <v>228.71</v>
      </c>
      <c r="F19" s="4" t="str">
        <f>VLOOKUP(A19,HOP!A:C,3,0)</f>
        <v>2338964</v>
      </c>
      <c r="G19" s="4">
        <f t="shared" si="0"/>
        <v>0</v>
      </c>
      <c r="H19" s="4" t="str">
        <f t="shared" si="1"/>
        <v>，2338964</v>
      </c>
      <c r="I19" s="4" t="str">
        <f>VLOOKUP(A19,HOP!A:T,20,0)</f>
        <v>直连</v>
      </c>
    </row>
    <row r="20" s="4" customFormat="1" spans="1:9">
      <c r="A20" s="4">
        <v>16977051416</v>
      </c>
      <c r="B20" s="5">
        <v>44543</v>
      </c>
      <c r="C20" s="5">
        <v>44544</v>
      </c>
      <c r="D20" s="4">
        <v>220.18</v>
      </c>
      <c r="E20" s="4" t="str">
        <f>VLOOKUP(A20,HOP!A:L,12,0)</f>
        <v>220.18</v>
      </c>
      <c r="F20" s="4" t="str">
        <f>VLOOKUP(A20,HOP!A:C,3,0)</f>
        <v>2339001</v>
      </c>
      <c r="G20" s="4">
        <f t="shared" si="0"/>
        <v>0</v>
      </c>
      <c r="H20" s="4" t="str">
        <f t="shared" si="1"/>
        <v>，2339001</v>
      </c>
      <c r="I20" s="4" t="str">
        <f>VLOOKUP(A20,HOP!A:T,20,0)</f>
        <v>直连</v>
      </c>
    </row>
    <row r="21" s="4" customFormat="1" spans="1:9">
      <c r="A21" s="4">
        <v>16977163689</v>
      </c>
      <c r="B21" s="5">
        <v>44543</v>
      </c>
      <c r="C21" s="5">
        <v>44544</v>
      </c>
      <c r="D21" s="4">
        <v>168.67</v>
      </c>
      <c r="E21" s="4" t="str">
        <f>VLOOKUP(A21,HOP!A:L,12,0)</f>
        <v>168.67</v>
      </c>
      <c r="F21" s="4" t="str">
        <f>VLOOKUP(A21,HOP!A:C,3,0)</f>
        <v>2339057</v>
      </c>
      <c r="G21" s="4">
        <f t="shared" si="0"/>
        <v>0</v>
      </c>
      <c r="H21" s="4" t="str">
        <f t="shared" si="1"/>
        <v>，2339057</v>
      </c>
      <c r="I21" s="4" t="str">
        <f>VLOOKUP(A21,HOP!A:T,20,0)</f>
        <v>直连</v>
      </c>
    </row>
    <row r="22" s="4" customFormat="1" spans="1:9">
      <c r="A22" s="4">
        <v>16977282855</v>
      </c>
      <c r="B22" s="5">
        <v>44543</v>
      </c>
      <c r="C22" s="5">
        <v>44544</v>
      </c>
      <c r="D22" s="4">
        <v>140.67</v>
      </c>
      <c r="E22" s="4" t="str">
        <f>VLOOKUP(A22,HOP!A:L,12,0)</f>
        <v>140.67</v>
      </c>
      <c r="F22" s="4" t="str">
        <f>VLOOKUP(A22,HOP!A:C,3,0)</f>
        <v>2339130</v>
      </c>
      <c r="G22" s="4">
        <f t="shared" si="0"/>
        <v>0</v>
      </c>
      <c r="H22" s="4" t="str">
        <f t="shared" si="1"/>
        <v>，2339130</v>
      </c>
      <c r="I22" s="4" t="str">
        <f>VLOOKUP(A22,HOP!A:T,20,0)</f>
        <v>直连</v>
      </c>
    </row>
    <row r="23" s="4" customFormat="1" spans="1:9">
      <c r="A23" s="4">
        <v>16977350033</v>
      </c>
      <c r="B23" s="5">
        <v>44543</v>
      </c>
      <c r="C23" s="5">
        <v>44544</v>
      </c>
      <c r="D23" s="4">
        <v>191.9</v>
      </c>
      <c r="E23" s="4" t="str">
        <f>VLOOKUP(A23,HOP!A:L,12,0)</f>
        <v>191.90</v>
      </c>
      <c r="F23" s="4" t="str">
        <f>VLOOKUP(A23,HOP!A:C,3,0)</f>
        <v>2339168</v>
      </c>
      <c r="G23" s="4">
        <f t="shared" si="0"/>
        <v>0</v>
      </c>
      <c r="H23" s="4" t="str">
        <f t="shared" si="1"/>
        <v>，2339168</v>
      </c>
      <c r="I23" s="4" t="str">
        <f>VLOOKUP(A23,HOP!A:T,20,0)</f>
        <v>直连</v>
      </c>
    </row>
    <row r="24" s="4" customFormat="1" spans="1:9">
      <c r="A24" s="4">
        <v>16977390450</v>
      </c>
      <c r="B24" s="5">
        <v>44543</v>
      </c>
      <c r="C24" s="5">
        <v>44544</v>
      </c>
      <c r="D24" s="4">
        <v>353.19</v>
      </c>
      <c r="E24" s="4" t="str">
        <f>VLOOKUP(A24,HOP!A:L,12,0)</f>
        <v>353.19</v>
      </c>
      <c r="F24" s="4" t="str">
        <f>VLOOKUP(A24,HOP!A:C,3,0)</f>
        <v>2339193</v>
      </c>
      <c r="G24" s="4">
        <f t="shared" si="0"/>
        <v>0</v>
      </c>
      <c r="H24" s="4" t="str">
        <f t="shared" si="1"/>
        <v>，2339193</v>
      </c>
      <c r="I24" s="4" t="str">
        <f>VLOOKUP(A24,HOP!A:T,20,0)</f>
        <v>直连</v>
      </c>
    </row>
    <row r="25" s="4" customFormat="1" spans="1:10">
      <c r="A25" s="4">
        <v>16912335165</v>
      </c>
      <c r="B25" s="5">
        <v>44535</v>
      </c>
      <c r="C25" s="5">
        <v>44540</v>
      </c>
      <c r="D25" s="4">
        <v>-320.8</v>
      </c>
      <c r="E25" s="4" t="e">
        <f>VLOOKUP(A25,HOP!A:L,12,0)</f>
        <v>#N/A</v>
      </c>
      <c r="F25" s="4">
        <v>2325555</v>
      </c>
      <c r="G25" s="4" t="e">
        <f t="shared" si="0"/>
        <v>#N/A</v>
      </c>
      <c r="H25" s="4" t="str">
        <f t="shared" si="1"/>
        <v>，2325555</v>
      </c>
      <c r="I25" s="4" t="e">
        <f>VLOOKUP(A25,HOP!A:T,20,0)</f>
        <v>#N/A</v>
      </c>
      <c r="J25" s="4" t="s">
        <v>96</v>
      </c>
    </row>
    <row r="27" spans="4:4">
      <c r="D27" s="4">
        <f>SUM(D2:D26)</f>
        <v>4771</v>
      </c>
    </row>
    <row r="33" spans="1:5">
      <c r="A33" s="4" t="s">
        <v>97</v>
      </c>
      <c r="D33" s="4">
        <v>5091.8</v>
      </c>
      <c r="E33" s="4">
        <v>6229.68</v>
      </c>
    </row>
    <row r="34" spans="1:5">
      <c r="A34" s="4" t="s">
        <v>98</v>
      </c>
      <c r="D34" s="4">
        <v>-320.8</v>
      </c>
      <c r="E34" s="4">
        <v>-392.49</v>
      </c>
    </row>
    <row r="35" spans="1:5">
      <c r="A35" s="4" t="s">
        <v>99</v>
      </c>
      <c r="D35" s="4">
        <f>SUM(D33:D34)</f>
        <v>4771</v>
      </c>
      <c r="E35" s="4">
        <f>SUM(E33:E34)</f>
        <v>5837.19</v>
      </c>
    </row>
    <row r="36" spans="1:1">
      <c r="A36" s="4" t="s">
        <v>100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101</v>
      </c>
      <c r="B1" s="2" t="s">
        <v>102</v>
      </c>
      <c r="C1" s="2" t="s">
        <v>103</v>
      </c>
      <c r="D1" s="2" t="s">
        <v>104</v>
      </c>
      <c r="E1" s="2" t="s">
        <v>13</v>
      </c>
      <c r="F1" s="2" t="s">
        <v>5</v>
      </c>
      <c r="G1" s="2" t="s">
        <v>6</v>
      </c>
      <c r="H1" s="2" t="s">
        <v>105</v>
      </c>
      <c r="I1" s="2" t="s">
        <v>106</v>
      </c>
      <c r="J1" s="2" t="s">
        <v>107</v>
      </c>
      <c r="K1" s="2" t="s">
        <v>108</v>
      </c>
      <c r="L1" s="2" t="s">
        <v>109</v>
      </c>
      <c r="M1" s="2" t="s">
        <v>110</v>
      </c>
      <c r="N1" s="2" t="s">
        <v>111</v>
      </c>
      <c r="O1" s="2" t="s">
        <v>112</v>
      </c>
      <c r="P1" s="2" t="s">
        <v>113</v>
      </c>
      <c r="Q1" s="2" t="s">
        <v>114</v>
      </c>
      <c r="R1" s="2" t="s">
        <v>115</v>
      </c>
      <c r="S1" s="2" t="s">
        <v>116</v>
      </c>
      <c r="T1" s="2" t="s">
        <v>117</v>
      </c>
    </row>
    <row r="2" s="1" customFormat="1" spans="1:20">
      <c r="A2" s="3">
        <v>16977390450</v>
      </c>
      <c r="B2" s="1" t="s">
        <v>118</v>
      </c>
      <c r="C2" s="1" t="s">
        <v>119</v>
      </c>
      <c r="D2" s="1" t="s">
        <v>120</v>
      </c>
      <c r="E2" s="1" t="s">
        <v>90</v>
      </c>
      <c r="F2" s="1" t="s">
        <v>118</v>
      </c>
      <c r="G2" s="1" t="s">
        <v>121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</row>
    <row r="3" s="1" customFormat="1" spans="1:20">
      <c r="A3" s="3">
        <v>16977350033</v>
      </c>
      <c r="B3" s="1" t="s">
        <v>118</v>
      </c>
      <c r="C3" s="1" t="s">
        <v>132</v>
      </c>
      <c r="D3" s="1" t="s">
        <v>133</v>
      </c>
      <c r="E3" s="1" t="s">
        <v>87</v>
      </c>
      <c r="F3" s="1" t="s">
        <v>118</v>
      </c>
      <c r="G3" s="1" t="s">
        <v>121</v>
      </c>
      <c r="H3" s="1" t="s">
        <v>122</v>
      </c>
      <c r="I3" s="1" t="s">
        <v>134</v>
      </c>
      <c r="J3" s="1" t="s">
        <v>124</v>
      </c>
      <c r="K3" s="1" t="s">
        <v>134</v>
      </c>
      <c r="L3" s="1" t="s">
        <v>134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135</v>
      </c>
      <c r="R3" s="1" t="s">
        <v>129</v>
      </c>
      <c r="S3" s="1" t="s">
        <v>130</v>
      </c>
      <c r="T3" s="1" t="s">
        <v>131</v>
      </c>
    </row>
    <row r="4" s="1" customFormat="1" spans="1:20">
      <c r="A4" s="3">
        <v>16977282855</v>
      </c>
      <c r="B4" s="1" t="s">
        <v>118</v>
      </c>
      <c r="C4" s="1" t="s">
        <v>136</v>
      </c>
      <c r="D4" s="1" t="s">
        <v>137</v>
      </c>
      <c r="E4" s="1" t="s">
        <v>85</v>
      </c>
      <c r="F4" s="1" t="s">
        <v>118</v>
      </c>
      <c r="G4" s="1" t="s">
        <v>121</v>
      </c>
      <c r="H4" s="1" t="s">
        <v>122</v>
      </c>
      <c r="I4" s="1" t="s">
        <v>138</v>
      </c>
      <c r="J4" s="1" t="s">
        <v>124</v>
      </c>
      <c r="K4" s="1" t="s">
        <v>138</v>
      </c>
      <c r="L4" s="1" t="s">
        <v>138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139</v>
      </c>
      <c r="R4" s="1" t="s">
        <v>129</v>
      </c>
      <c r="S4" s="1" t="s">
        <v>130</v>
      </c>
      <c r="T4" s="1" t="s">
        <v>131</v>
      </c>
    </row>
    <row r="5" s="1" customFormat="1" spans="1:20">
      <c r="A5" s="3">
        <v>16977163689</v>
      </c>
      <c r="B5" s="1" t="s">
        <v>118</v>
      </c>
      <c r="C5" s="1" t="s">
        <v>140</v>
      </c>
      <c r="D5" s="1" t="s">
        <v>141</v>
      </c>
      <c r="E5" s="1" t="s">
        <v>82</v>
      </c>
      <c r="F5" s="1" t="s">
        <v>118</v>
      </c>
      <c r="G5" s="1" t="s">
        <v>121</v>
      </c>
      <c r="H5" s="1" t="s">
        <v>122</v>
      </c>
      <c r="I5" s="1" t="s">
        <v>142</v>
      </c>
      <c r="J5" s="1" t="s">
        <v>124</v>
      </c>
      <c r="K5" s="1" t="s">
        <v>142</v>
      </c>
      <c r="L5" s="1" t="s">
        <v>142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143</v>
      </c>
      <c r="R5" s="1" t="s">
        <v>129</v>
      </c>
      <c r="S5" s="1" t="s">
        <v>130</v>
      </c>
      <c r="T5" s="1" t="s">
        <v>131</v>
      </c>
    </row>
    <row r="6" s="1" customFormat="1" spans="1:20">
      <c r="A6" s="3">
        <v>16977051416</v>
      </c>
      <c r="B6" s="1" t="s">
        <v>118</v>
      </c>
      <c r="C6" s="1" t="s">
        <v>144</v>
      </c>
      <c r="D6" s="1" t="s">
        <v>145</v>
      </c>
      <c r="E6" s="1" t="s">
        <v>80</v>
      </c>
      <c r="F6" s="1" t="s">
        <v>118</v>
      </c>
      <c r="G6" s="1" t="s">
        <v>121</v>
      </c>
      <c r="H6" s="1" t="s">
        <v>122</v>
      </c>
      <c r="I6" s="1" t="s">
        <v>146</v>
      </c>
      <c r="J6" s="1" t="s">
        <v>124</v>
      </c>
      <c r="K6" s="1" t="s">
        <v>146</v>
      </c>
      <c r="L6" s="1" t="s">
        <v>146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147</v>
      </c>
      <c r="R6" s="1" t="s">
        <v>129</v>
      </c>
      <c r="S6" s="1" t="s">
        <v>130</v>
      </c>
      <c r="T6" s="1" t="s">
        <v>131</v>
      </c>
    </row>
    <row r="7" s="1" customFormat="1" spans="1:20">
      <c r="A7" s="3">
        <v>16976979803</v>
      </c>
      <c r="B7" s="1" t="s">
        <v>118</v>
      </c>
      <c r="C7" s="1" t="s">
        <v>148</v>
      </c>
      <c r="D7" s="1" t="s">
        <v>149</v>
      </c>
      <c r="E7" s="1" t="s">
        <v>79</v>
      </c>
      <c r="F7" s="1" t="s">
        <v>118</v>
      </c>
      <c r="G7" s="1" t="s">
        <v>121</v>
      </c>
      <c r="H7" s="1" t="s">
        <v>122</v>
      </c>
      <c r="I7" s="1" t="s">
        <v>150</v>
      </c>
      <c r="J7" s="1" t="s">
        <v>124</v>
      </c>
      <c r="K7" s="1" t="s">
        <v>150</v>
      </c>
      <c r="L7" s="1" t="s">
        <v>150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151</v>
      </c>
      <c r="R7" s="1" t="s">
        <v>129</v>
      </c>
      <c r="S7" s="1" t="s">
        <v>130</v>
      </c>
      <c r="T7" s="1" t="s">
        <v>131</v>
      </c>
    </row>
    <row r="8" s="1" customFormat="1" spans="1:20">
      <c r="A8" s="3">
        <v>16976914915</v>
      </c>
      <c r="B8" s="1" t="s">
        <v>118</v>
      </c>
      <c r="C8" s="1" t="s">
        <v>152</v>
      </c>
      <c r="D8" s="1" t="s">
        <v>153</v>
      </c>
      <c r="E8" s="1" t="s">
        <v>76</v>
      </c>
      <c r="F8" s="1" t="s">
        <v>118</v>
      </c>
      <c r="G8" s="1" t="s">
        <v>121</v>
      </c>
      <c r="H8" s="1" t="s">
        <v>122</v>
      </c>
      <c r="I8" s="1" t="s">
        <v>154</v>
      </c>
      <c r="J8" s="1" t="s">
        <v>124</v>
      </c>
      <c r="K8" s="1" t="s">
        <v>154</v>
      </c>
      <c r="L8" s="1" t="s">
        <v>154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155</v>
      </c>
      <c r="R8" s="1" t="s">
        <v>129</v>
      </c>
      <c r="S8" s="1" t="s">
        <v>130</v>
      </c>
      <c r="T8" s="1" t="s">
        <v>131</v>
      </c>
    </row>
    <row r="9" s="1" customFormat="1" spans="1:20">
      <c r="A9" s="3">
        <v>16976579258</v>
      </c>
      <c r="B9" s="1" t="s">
        <v>118</v>
      </c>
      <c r="C9" s="1" t="s">
        <v>156</v>
      </c>
      <c r="D9" s="1" t="s">
        <v>157</v>
      </c>
      <c r="E9" s="1" t="s">
        <v>75</v>
      </c>
      <c r="F9" s="1" t="s">
        <v>118</v>
      </c>
      <c r="G9" s="1" t="s">
        <v>121</v>
      </c>
      <c r="H9" s="1" t="s">
        <v>122</v>
      </c>
      <c r="I9" s="1" t="s">
        <v>158</v>
      </c>
      <c r="J9" s="1" t="s">
        <v>124</v>
      </c>
      <c r="K9" s="1" t="s">
        <v>158</v>
      </c>
      <c r="L9" s="1" t="s">
        <v>158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159</v>
      </c>
      <c r="R9" s="1" t="s">
        <v>129</v>
      </c>
      <c r="S9" s="1" t="s">
        <v>130</v>
      </c>
      <c r="T9" s="1" t="s">
        <v>131</v>
      </c>
    </row>
    <row r="10" s="1" customFormat="1" spans="1:20">
      <c r="A10" s="3">
        <v>16976419756</v>
      </c>
      <c r="B10" s="1" t="s">
        <v>118</v>
      </c>
      <c r="C10" s="1" t="s">
        <v>160</v>
      </c>
      <c r="D10" s="1" t="s">
        <v>161</v>
      </c>
      <c r="E10" s="1" t="s">
        <v>73</v>
      </c>
      <c r="F10" s="1" t="s">
        <v>118</v>
      </c>
      <c r="G10" s="1" t="s">
        <v>121</v>
      </c>
      <c r="H10" s="1" t="s">
        <v>122</v>
      </c>
      <c r="I10" s="1" t="s">
        <v>162</v>
      </c>
      <c r="J10" s="1" t="s">
        <v>124</v>
      </c>
      <c r="K10" s="1" t="s">
        <v>162</v>
      </c>
      <c r="L10" s="1" t="s">
        <v>162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163</v>
      </c>
      <c r="R10" s="1" t="s">
        <v>129</v>
      </c>
      <c r="S10" s="1" t="s">
        <v>130</v>
      </c>
      <c r="T10" s="1" t="s">
        <v>131</v>
      </c>
    </row>
    <row r="11" s="1" customFormat="1" spans="1:20">
      <c r="A11" s="3">
        <v>16976349585</v>
      </c>
      <c r="B11" s="1" t="s">
        <v>118</v>
      </c>
      <c r="C11" s="1" t="s">
        <v>164</v>
      </c>
      <c r="D11" s="1" t="s">
        <v>165</v>
      </c>
      <c r="E11" s="1" t="s">
        <v>70</v>
      </c>
      <c r="F11" s="1" t="s">
        <v>118</v>
      </c>
      <c r="G11" s="1" t="s">
        <v>121</v>
      </c>
      <c r="H11" s="1" t="s">
        <v>122</v>
      </c>
      <c r="I11" s="1" t="s">
        <v>166</v>
      </c>
      <c r="J11" s="1" t="s">
        <v>124</v>
      </c>
      <c r="K11" s="1" t="s">
        <v>166</v>
      </c>
      <c r="L11" s="1" t="s">
        <v>166</v>
      </c>
      <c r="M11" s="1" t="s">
        <v>125</v>
      </c>
      <c r="N11" s="1" t="s">
        <v>125</v>
      </c>
      <c r="O11" s="1" t="s">
        <v>126</v>
      </c>
      <c r="P11" s="1" t="s">
        <v>127</v>
      </c>
      <c r="Q11" s="1" t="s">
        <v>167</v>
      </c>
      <c r="R11" s="1" t="s">
        <v>129</v>
      </c>
      <c r="S11" s="1" t="s">
        <v>130</v>
      </c>
      <c r="T11" s="1" t="s">
        <v>131</v>
      </c>
    </row>
    <row r="12" s="1" customFormat="1" spans="1:20">
      <c r="A12" s="3">
        <v>16976330216</v>
      </c>
      <c r="B12" s="1" t="s">
        <v>118</v>
      </c>
      <c r="C12" s="1" t="s">
        <v>168</v>
      </c>
      <c r="D12" s="1" t="s">
        <v>153</v>
      </c>
      <c r="E12" s="1" t="s">
        <v>68</v>
      </c>
      <c r="F12" s="1" t="s">
        <v>118</v>
      </c>
      <c r="G12" s="1" t="s">
        <v>121</v>
      </c>
      <c r="H12" s="1" t="s">
        <v>122</v>
      </c>
      <c r="I12" s="1" t="s">
        <v>169</v>
      </c>
      <c r="J12" s="1" t="s">
        <v>124</v>
      </c>
      <c r="K12" s="1" t="s">
        <v>169</v>
      </c>
      <c r="L12" s="1" t="s">
        <v>169</v>
      </c>
      <c r="M12" s="1" t="s">
        <v>125</v>
      </c>
      <c r="N12" s="1" t="s">
        <v>125</v>
      </c>
      <c r="O12" s="1" t="s">
        <v>126</v>
      </c>
      <c r="P12" s="1" t="s">
        <v>127</v>
      </c>
      <c r="Q12" s="1" t="s">
        <v>170</v>
      </c>
      <c r="R12" s="1" t="s">
        <v>129</v>
      </c>
      <c r="S12" s="1" t="s">
        <v>130</v>
      </c>
      <c r="T12" s="1" t="s">
        <v>131</v>
      </c>
    </row>
    <row r="13" s="1" customFormat="1" spans="1:20">
      <c r="A13" s="3">
        <v>16976065882</v>
      </c>
      <c r="B13" s="1" t="s">
        <v>118</v>
      </c>
      <c r="C13" s="1" t="s">
        <v>171</v>
      </c>
      <c r="D13" s="1" t="s">
        <v>172</v>
      </c>
      <c r="E13" s="1" t="s">
        <v>65</v>
      </c>
      <c r="F13" s="1" t="s">
        <v>118</v>
      </c>
      <c r="G13" s="1" t="s">
        <v>121</v>
      </c>
      <c r="H13" s="1" t="s">
        <v>122</v>
      </c>
      <c r="I13" s="1" t="s">
        <v>173</v>
      </c>
      <c r="J13" s="1" t="s">
        <v>124</v>
      </c>
      <c r="K13" s="1" t="s">
        <v>173</v>
      </c>
      <c r="L13" s="1" t="s">
        <v>173</v>
      </c>
      <c r="M13" s="1" t="s">
        <v>125</v>
      </c>
      <c r="N13" s="1" t="s">
        <v>125</v>
      </c>
      <c r="O13" s="1" t="s">
        <v>126</v>
      </c>
      <c r="P13" s="1" t="s">
        <v>127</v>
      </c>
      <c r="Q13" s="1" t="s">
        <v>174</v>
      </c>
      <c r="R13" s="1" t="s">
        <v>129</v>
      </c>
      <c r="S13" s="1" t="s">
        <v>130</v>
      </c>
      <c r="T13" s="1" t="s">
        <v>131</v>
      </c>
    </row>
    <row r="14" s="1" customFormat="1" spans="1:20">
      <c r="A14" s="3">
        <v>16976043595</v>
      </c>
      <c r="B14" s="1" t="s">
        <v>118</v>
      </c>
      <c r="C14" s="1" t="s">
        <v>175</v>
      </c>
      <c r="D14" s="1" t="s">
        <v>176</v>
      </c>
      <c r="E14" s="1" t="s">
        <v>62</v>
      </c>
      <c r="F14" s="1" t="s">
        <v>118</v>
      </c>
      <c r="G14" s="1" t="s">
        <v>121</v>
      </c>
      <c r="H14" s="1" t="s">
        <v>122</v>
      </c>
      <c r="I14" s="1" t="s">
        <v>173</v>
      </c>
      <c r="J14" s="1" t="s">
        <v>124</v>
      </c>
      <c r="K14" s="1" t="s">
        <v>173</v>
      </c>
      <c r="L14" s="1" t="s">
        <v>173</v>
      </c>
      <c r="M14" s="1" t="s">
        <v>125</v>
      </c>
      <c r="N14" s="1" t="s">
        <v>125</v>
      </c>
      <c r="O14" s="1" t="s">
        <v>126</v>
      </c>
      <c r="P14" s="1" t="s">
        <v>127</v>
      </c>
      <c r="Q14" s="1" t="s">
        <v>177</v>
      </c>
      <c r="R14" s="1" t="s">
        <v>129</v>
      </c>
      <c r="S14" s="1" t="s">
        <v>130</v>
      </c>
      <c r="T14" s="1" t="s">
        <v>131</v>
      </c>
    </row>
    <row r="15" s="1" customFormat="1" spans="1:20">
      <c r="A15" s="3">
        <v>16975906064</v>
      </c>
      <c r="B15" s="1" t="s">
        <v>118</v>
      </c>
      <c r="C15" s="1" t="s">
        <v>178</v>
      </c>
      <c r="D15" s="1" t="s">
        <v>179</v>
      </c>
      <c r="E15" s="1" t="s">
        <v>59</v>
      </c>
      <c r="F15" s="1" t="s">
        <v>118</v>
      </c>
      <c r="G15" s="1" t="s">
        <v>121</v>
      </c>
      <c r="H15" s="1" t="s">
        <v>122</v>
      </c>
      <c r="I15" s="1" t="s">
        <v>180</v>
      </c>
      <c r="J15" s="1" t="s">
        <v>124</v>
      </c>
      <c r="K15" s="1" t="s">
        <v>180</v>
      </c>
      <c r="L15" s="1" t="s">
        <v>180</v>
      </c>
      <c r="M15" s="1" t="s">
        <v>125</v>
      </c>
      <c r="N15" s="1" t="s">
        <v>125</v>
      </c>
      <c r="O15" s="1" t="s">
        <v>126</v>
      </c>
      <c r="P15" s="1" t="s">
        <v>127</v>
      </c>
      <c r="Q15" s="1" t="s">
        <v>181</v>
      </c>
      <c r="R15" s="1" t="s">
        <v>129</v>
      </c>
      <c r="S15" s="1" t="s">
        <v>130</v>
      </c>
      <c r="T15" s="1" t="s">
        <v>131</v>
      </c>
    </row>
    <row r="16" s="1" customFormat="1" spans="1:20">
      <c r="A16" s="3">
        <v>16975769499</v>
      </c>
      <c r="B16" s="1" t="s">
        <v>118</v>
      </c>
      <c r="C16" s="1" t="s">
        <v>182</v>
      </c>
      <c r="D16" s="1" t="s">
        <v>183</v>
      </c>
      <c r="E16" s="1" t="s">
        <v>56</v>
      </c>
      <c r="F16" s="1" t="s">
        <v>118</v>
      </c>
      <c r="G16" s="1" t="s">
        <v>121</v>
      </c>
      <c r="H16" s="1" t="s">
        <v>122</v>
      </c>
      <c r="I16" s="1" t="s">
        <v>184</v>
      </c>
      <c r="J16" s="1" t="s">
        <v>124</v>
      </c>
      <c r="K16" s="1" t="s">
        <v>184</v>
      </c>
      <c r="L16" s="1" t="s">
        <v>184</v>
      </c>
      <c r="M16" s="1" t="s">
        <v>125</v>
      </c>
      <c r="N16" s="1" t="s">
        <v>125</v>
      </c>
      <c r="O16" s="1" t="s">
        <v>126</v>
      </c>
      <c r="P16" s="1" t="s">
        <v>127</v>
      </c>
      <c r="Q16" s="1" t="s">
        <v>185</v>
      </c>
      <c r="R16" s="1" t="s">
        <v>129</v>
      </c>
      <c r="S16" s="1" t="s">
        <v>130</v>
      </c>
      <c r="T16" s="1" t="s">
        <v>131</v>
      </c>
    </row>
    <row r="17" s="1" customFormat="1" spans="1:20">
      <c r="A17" s="3">
        <v>16975580215</v>
      </c>
      <c r="B17" s="1" t="s">
        <v>118</v>
      </c>
      <c r="C17" s="1" t="s">
        <v>186</v>
      </c>
      <c r="D17" s="1" t="s">
        <v>187</v>
      </c>
      <c r="E17" s="1" t="s">
        <v>54</v>
      </c>
      <c r="F17" s="1" t="s">
        <v>118</v>
      </c>
      <c r="G17" s="1" t="s">
        <v>121</v>
      </c>
      <c r="H17" s="1" t="s">
        <v>122</v>
      </c>
      <c r="I17" s="1" t="s">
        <v>188</v>
      </c>
      <c r="J17" s="1" t="s">
        <v>124</v>
      </c>
      <c r="K17" s="1" t="s">
        <v>188</v>
      </c>
      <c r="L17" s="1" t="s">
        <v>188</v>
      </c>
      <c r="M17" s="1" t="s">
        <v>125</v>
      </c>
      <c r="N17" s="1" t="s">
        <v>125</v>
      </c>
      <c r="O17" s="1" t="s">
        <v>126</v>
      </c>
      <c r="P17" s="1" t="s">
        <v>127</v>
      </c>
      <c r="Q17" s="1" t="s">
        <v>189</v>
      </c>
      <c r="R17" s="1" t="s">
        <v>129</v>
      </c>
      <c r="S17" s="1" t="s">
        <v>130</v>
      </c>
      <c r="T17" s="1" t="s">
        <v>131</v>
      </c>
    </row>
    <row r="18" s="1" customFormat="1" spans="1:20">
      <c r="A18" s="3">
        <v>16975309731</v>
      </c>
      <c r="B18" s="1" t="s">
        <v>118</v>
      </c>
      <c r="C18" s="1" t="s">
        <v>190</v>
      </c>
      <c r="D18" s="1" t="s">
        <v>191</v>
      </c>
      <c r="E18" s="1" t="s">
        <v>51</v>
      </c>
      <c r="F18" s="1" t="s">
        <v>118</v>
      </c>
      <c r="G18" s="1" t="s">
        <v>121</v>
      </c>
      <c r="H18" s="1" t="s">
        <v>122</v>
      </c>
      <c r="I18" s="1" t="s">
        <v>192</v>
      </c>
      <c r="J18" s="1" t="s">
        <v>124</v>
      </c>
      <c r="K18" s="1" t="s">
        <v>192</v>
      </c>
      <c r="L18" s="1" t="s">
        <v>192</v>
      </c>
      <c r="M18" s="1" t="s">
        <v>125</v>
      </c>
      <c r="N18" s="1" t="s">
        <v>125</v>
      </c>
      <c r="O18" s="1" t="s">
        <v>126</v>
      </c>
      <c r="P18" s="1" t="s">
        <v>127</v>
      </c>
      <c r="Q18" s="1" t="s">
        <v>193</v>
      </c>
      <c r="R18" s="1" t="s">
        <v>129</v>
      </c>
      <c r="S18" s="1" t="s">
        <v>130</v>
      </c>
      <c r="T18" s="1" t="s">
        <v>131</v>
      </c>
    </row>
    <row r="19" s="1" customFormat="1" spans="1:20">
      <c r="A19" s="3">
        <v>16975237375</v>
      </c>
      <c r="B19" s="1" t="s">
        <v>118</v>
      </c>
      <c r="C19" s="1" t="s">
        <v>194</v>
      </c>
      <c r="D19" s="1" t="s">
        <v>195</v>
      </c>
      <c r="E19" s="1" t="s">
        <v>48</v>
      </c>
      <c r="F19" s="1" t="s">
        <v>118</v>
      </c>
      <c r="G19" s="1" t="s">
        <v>121</v>
      </c>
      <c r="H19" s="1" t="s">
        <v>122</v>
      </c>
      <c r="I19" s="1" t="s">
        <v>196</v>
      </c>
      <c r="J19" s="1" t="s">
        <v>124</v>
      </c>
      <c r="K19" s="1" t="s">
        <v>196</v>
      </c>
      <c r="L19" s="1" t="s">
        <v>196</v>
      </c>
      <c r="M19" s="1" t="s">
        <v>125</v>
      </c>
      <c r="N19" s="1" t="s">
        <v>125</v>
      </c>
      <c r="O19" s="1" t="s">
        <v>126</v>
      </c>
      <c r="P19" s="1" t="s">
        <v>127</v>
      </c>
      <c r="Q19" s="1" t="s">
        <v>197</v>
      </c>
      <c r="R19" s="1" t="s">
        <v>129</v>
      </c>
      <c r="S19" s="1" t="s">
        <v>130</v>
      </c>
      <c r="T19" s="1" t="s">
        <v>131</v>
      </c>
    </row>
    <row r="20" s="1" customFormat="1" spans="1:20">
      <c r="A20" s="3">
        <v>16974781971</v>
      </c>
      <c r="B20" s="1" t="s">
        <v>118</v>
      </c>
      <c r="C20" s="1" t="s">
        <v>198</v>
      </c>
      <c r="D20" s="1" t="s">
        <v>199</v>
      </c>
      <c r="E20" s="1" t="s">
        <v>45</v>
      </c>
      <c r="F20" s="1" t="s">
        <v>118</v>
      </c>
      <c r="G20" s="1" t="s">
        <v>121</v>
      </c>
      <c r="H20" s="1" t="s">
        <v>122</v>
      </c>
      <c r="I20" s="1" t="s">
        <v>200</v>
      </c>
      <c r="J20" s="1" t="s">
        <v>124</v>
      </c>
      <c r="K20" s="1" t="s">
        <v>200</v>
      </c>
      <c r="L20" s="1" t="s">
        <v>200</v>
      </c>
      <c r="M20" s="1" t="s">
        <v>125</v>
      </c>
      <c r="N20" s="1" t="s">
        <v>125</v>
      </c>
      <c r="O20" s="1" t="s">
        <v>126</v>
      </c>
      <c r="P20" s="1" t="s">
        <v>127</v>
      </c>
      <c r="Q20" s="1" t="s">
        <v>201</v>
      </c>
      <c r="R20" s="1" t="s">
        <v>129</v>
      </c>
      <c r="S20" s="1" t="s">
        <v>130</v>
      </c>
      <c r="T20" s="1" t="s">
        <v>131</v>
      </c>
    </row>
    <row r="21" s="1" customFormat="1" spans="1:20">
      <c r="A21" s="3">
        <v>16974894363</v>
      </c>
      <c r="B21" s="1" t="s">
        <v>118</v>
      </c>
      <c r="C21" s="1" t="s">
        <v>202</v>
      </c>
      <c r="D21" s="1" t="s">
        <v>145</v>
      </c>
      <c r="E21" s="1" t="s">
        <v>42</v>
      </c>
      <c r="F21" s="1" t="s">
        <v>118</v>
      </c>
      <c r="G21" s="1" t="s">
        <v>121</v>
      </c>
      <c r="H21" s="1" t="s">
        <v>122</v>
      </c>
      <c r="I21" s="1" t="s">
        <v>146</v>
      </c>
      <c r="J21" s="1" t="s">
        <v>124</v>
      </c>
      <c r="K21" s="1" t="s">
        <v>146</v>
      </c>
      <c r="L21" s="1" t="s">
        <v>146</v>
      </c>
      <c r="M21" s="1" t="s">
        <v>125</v>
      </c>
      <c r="N21" s="1" t="s">
        <v>125</v>
      </c>
      <c r="O21" s="1" t="s">
        <v>126</v>
      </c>
      <c r="P21" s="1" t="s">
        <v>127</v>
      </c>
      <c r="Q21" s="1" t="s">
        <v>203</v>
      </c>
      <c r="R21" s="1" t="s">
        <v>129</v>
      </c>
      <c r="S21" s="1" t="s">
        <v>130</v>
      </c>
      <c r="T21" s="1" t="s">
        <v>131</v>
      </c>
    </row>
    <row r="22" s="1" customFormat="1" spans="1:20">
      <c r="A22" s="3">
        <v>16971088152</v>
      </c>
      <c r="B22" s="1" t="s">
        <v>204</v>
      </c>
      <c r="C22" s="1" t="s">
        <v>205</v>
      </c>
      <c r="D22" s="1" t="s">
        <v>206</v>
      </c>
      <c r="E22" s="1" t="s">
        <v>39</v>
      </c>
      <c r="F22" s="1" t="s">
        <v>204</v>
      </c>
      <c r="G22" s="1" t="s">
        <v>121</v>
      </c>
      <c r="H22" s="1" t="s">
        <v>122</v>
      </c>
      <c r="I22" s="1" t="s">
        <v>207</v>
      </c>
      <c r="J22" s="1" t="s">
        <v>124</v>
      </c>
      <c r="K22" s="1" t="s">
        <v>207</v>
      </c>
      <c r="L22" s="1" t="s">
        <v>207</v>
      </c>
      <c r="M22" s="1" t="s">
        <v>125</v>
      </c>
      <c r="N22" s="1" t="s">
        <v>125</v>
      </c>
      <c r="O22" s="1" t="s">
        <v>126</v>
      </c>
      <c r="P22" s="1" t="s">
        <v>127</v>
      </c>
      <c r="Q22" s="1" t="s">
        <v>208</v>
      </c>
      <c r="R22" s="1" t="s">
        <v>129</v>
      </c>
      <c r="S22" s="1" t="s">
        <v>130</v>
      </c>
      <c r="T22" s="1" t="s">
        <v>131</v>
      </c>
    </row>
    <row r="23" s="1" customFormat="1" spans="1:20">
      <c r="A23" s="3">
        <v>16969286656</v>
      </c>
      <c r="B23" s="1" t="s">
        <v>204</v>
      </c>
      <c r="C23" s="1" t="s">
        <v>209</v>
      </c>
      <c r="D23" s="1" t="s">
        <v>210</v>
      </c>
      <c r="E23" s="1" t="s">
        <v>36</v>
      </c>
      <c r="F23" s="1" t="s">
        <v>204</v>
      </c>
      <c r="G23" s="1" t="s">
        <v>121</v>
      </c>
      <c r="H23" s="1" t="s">
        <v>122</v>
      </c>
      <c r="I23" s="1" t="s">
        <v>211</v>
      </c>
      <c r="J23" s="1" t="s">
        <v>124</v>
      </c>
      <c r="K23" s="1" t="s">
        <v>211</v>
      </c>
      <c r="L23" s="1" t="s">
        <v>211</v>
      </c>
      <c r="M23" s="1" t="s">
        <v>125</v>
      </c>
      <c r="N23" s="1" t="s">
        <v>125</v>
      </c>
      <c r="O23" s="1" t="s">
        <v>126</v>
      </c>
      <c r="P23" s="1" t="s">
        <v>127</v>
      </c>
      <c r="Q23" s="1" t="s">
        <v>212</v>
      </c>
      <c r="R23" s="1" t="s">
        <v>129</v>
      </c>
      <c r="S23" s="1" t="s">
        <v>130</v>
      </c>
      <c r="T23" s="1" t="s">
        <v>131</v>
      </c>
    </row>
    <row r="24" s="1" customFormat="1" spans="1:20">
      <c r="A24" s="3">
        <v>16957883265</v>
      </c>
      <c r="B24" s="1" t="s">
        <v>213</v>
      </c>
      <c r="C24" s="1" t="s">
        <v>214</v>
      </c>
      <c r="D24" s="1" t="s">
        <v>215</v>
      </c>
      <c r="E24" s="1" t="s">
        <v>30</v>
      </c>
      <c r="F24" s="1" t="s">
        <v>213</v>
      </c>
      <c r="G24" s="1" t="s">
        <v>121</v>
      </c>
      <c r="H24" s="1" t="s">
        <v>122</v>
      </c>
      <c r="I24" s="1" t="s">
        <v>216</v>
      </c>
      <c r="J24" s="1" t="s">
        <v>124</v>
      </c>
      <c r="K24" s="1" t="s">
        <v>216</v>
      </c>
      <c r="L24" s="1" t="s">
        <v>216</v>
      </c>
      <c r="M24" s="1" t="s">
        <v>125</v>
      </c>
      <c r="N24" s="1" t="s">
        <v>125</v>
      </c>
      <c r="O24" s="1" t="s">
        <v>126</v>
      </c>
      <c r="P24" s="1" t="s">
        <v>127</v>
      </c>
      <c r="Q24" s="1" t="s">
        <v>217</v>
      </c>
      <c r="R24" s="1" t="s">
        <v>129</v>
      </c>
      <c r="S24" s="1" t="s">
        <v>130</v>
      </c>
      <c r="T24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2021-12-17T01:41:15Z</dcterms:created>
  <dcterms:modified xsi:type="dcterms:W3CDTF">2021-12-17T02:08:44Z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A8C476AEC6E7417A9EEF6803C315E251</vt:lpwstr>
  </property>
  <property fmtid="{D5CDD505-2E9C-101B-9397-08002B2CF9AE}" pid="3" name="KSOProductBuildVer">
    <vt:lpwstr>2052-11.1.0.11115</vt:lpwstr>
  </property>
</Properties>
</file>