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<sst xmlns="http://schemas.openxmlformats.org/spreadsheetml/2006/main" count="1533" uniqueCount="381">
  <si>
    <t>去哪儿网酒店预付对账单</t>
  </si>
  <si>
    <t>供应商名称：</t>
  </si>
  <si>
    <t>趣游游</t>
  </si>
  <si>
    <t>结算周期：</t>
  </si>
  <si>
    <t>2021-12-13至2021-12-19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</si>
  <si>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</si>
  <si>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</si>
  <si>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</si>
  <si>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</si>
  <si>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</si>
  <si>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</si>
  <si>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</si>
  <si>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</si>
  <si>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</si>
  <si>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</si>
  <si>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</si>
  <si>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</si>
  <si>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</si>
  <si>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</si>
  <si>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</si>
  <si>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¥10,040.00</t>
  </si>
  <si>
    <t>¥1,332.00</t>
  </si>
  <si>
    <t>¥8,708.00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</si>
  <si>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</si>
  <si>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</si>
  <si>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</si>
  <si>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</si>
  <si>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</si>
  <si>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</si>
  <si>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</si>
  <si>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</si>
  <si>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</si>
  <si>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</si>
  <si>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</si>
  <si>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</si>
  <si>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</si>
  <si>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</si>
  <si>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</si>
  <si>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</si>
  <si>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</si>
  <si>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</si>
  <si>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</si>
  <si>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</si>
  <si>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</si>
  <si>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</si>
  <si>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</si>
  <si>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</si>
  <si>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</si>
  <si>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</si>
  <si>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</si>
  <si>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</si>
  <si>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</si>
  <si>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</si>
  <si>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</si>
  <si>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</si>
  <si>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</si>
  <si>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</si>
  <si>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</si>
  <si>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</si>
  <si>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</si>
  <si>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</si>
  <si>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</si>
  <si>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</si>
  <si>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</si>
  <si>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</si>
  <si>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</si>
  <si>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</si>
  <si>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</si>
  <si>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</si>
  <si>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102845433558</t>
  </si>
  <si>
    <t>酒店预付</t>
  </si>
  <si>
    <t>否</t>
  </si>
  <si>
    <t>普通</t>
  </si>
  <si>
    <t>309686026</t>
  </si>
  <si>
    <t>西昌天季酒店</t>
  </si>
  <si>
    <t>1638814</t>
  </si>
  <si>
    <t>杨东</t>
  </si>
  <si>
    <t>2021-12-13</t>
  </si>
  <si>
    <t>2021-12-14</t>
  </si>
  <si>
    <t>¥367.00</t>
  </si>
  <si>
    <t>¥48.00</t>
  </si>
  <si>
    <t>¥319.00</t>
  </si>
  <si>
    <t>高级双床房</t>
  </si>
  <si>
    <t>WEBSITE</t>
  </si>
  <si>
    <t>102845774921</t>
  </si>
  <si>
    <t>329875378</t>
  </si>
  <si>
    <t>玉溪米杰酒店</t>
  </si>
  <si>
    <t>姚夕伟|陈勇</t>
  </si>
  <si>
    <t>¥274.00</t>
  </si>
  <si>
    <t>¥36.00</t>
  </si>
  <si>
    <t>¥238.00</t>
  </si>
  <si>
    <t>商务单间</t>
  </si>
  <si>
    <t>102845949282</t>
  </si>
  <si>
    <t>301066279</t>
  </si>
  <si>
    <t>深圳世界之窗兰兹酒店</t>
  </si>
  <si>
    <t>彭伟</t>
  </si>
  <si>
    <t>¥255.00</t>
  </si>
  <si>
    <t>¥34.00</t>
  </si>
  <si>
    <t>¥221.00</t>
  </si>
  <si>
    <t>雅致大床房</t>
  </si>
  <si>
    <t>102846075432</t>
  </si>
  <si>
    <t>330591238</t>
  </si>
  <si>
    <t>长春逸君酒店</t>
  </si>
  <si>
    <t>张旭</t>
  </si>
  <si>
    <t>2021-12-15</t>
  </si>
  <si>
    <t>¥171.00</t>
  </si>
  <si>
    <t>¥23.00</t>
  </si>
  <si>
    <t>¥148.00</t>
  </si>
  <si>
    <t>精选大床房</t>
  </si>
  <si>
    <t>102846187637</t>
  </si>
  <si>
    <t>364227131</t>
  </si>
  <si>
    <t>枫柏酒店(盐城吾悦广场店)</t>
  </si>
  <si>
    <t>施勇</t>
  </si>
  <si>
    <t>¥166.00</t>
  </si>
  <si>
    <t>¥22.00</t>
  </si>
  <si>
    <t>¥144.00</t>
  </si>
  <si>
    <t>商务双床房</t>
  </si>
  <si>
    <t>102846602565</t>
  </si>
  <si>
    <t>310599670</t>
  </si>
  <si>
    <t>武汉金盾舒悦酒店</t>
  </si>
  <si>
    <t>周航旭</t>
  </si>
  <si>
    <t>¥532.00</t>
  </si>
  <si>
    <t>¥70.00</t>
  </si>
  <si>
    <t>¥462.00</t>
  </si>
  <si>
    <t>悦享大床房</t>
  </si>
  <si>
    <t>102846423055</t>
  </si>
  <si>
    <t>364867707</t>
  </si>
  <si>
    <t>德阳瑞麟·东方酒店</t>
  </si>
  <si>
    <t>程中正</t>
  </si>
  <si>
    <t>¥279.00</t>
  </si>
  <si>
    <t>¥37.00</t>
  </si>
  <si>
    <t>¥242.00</t>
  </si>
  <si>
    <t>商务大床房</t>
  </si>
  <si>
    <t>102847014317</t>
  </si>
  <si>
    <t>308780671</t>
  </si>
  <si>
    <t>北京东方美爵酒店</t>
  </si>
  <si>
    <t>董尚龙</t>
  </si>
  <si>
    <t>2021-12-16</t>
  </si>
  <si>
    <t>¥724.00</t>
  </si>
  <si>
    <t>¥105.00</t>
  </si>
  <si>
    <t>¥619.00</t>
  </si>
  <si>
    <t>豪华大床房</t>
  </si>
  <si>
    <t>102847930590</t>
  </si>
  <si>
    <t>364866681</t>
  </si>
  <si>
    <t>格调艺术公寓(兰州中心SOHO店)</t>
  </si>
  <si>
    <t>杜得玮</t>
  </si>
  <si>
    <t>¥333.00</t>
  </si>
  <si>
    <t>¥44.00</t>
  </si>
  <si>
    <t>¥289.00</t>
  </si>
  <si>
    <t>青山黛影视河景大床房</t>
  </si>
  <si>
    <t>102845010925</t>
  </si>
  <si>
    <t>329876320</t>
  </si>
  <si>
    <t>武汉君华酒店</t>
  </si>
  <si>
    <t>王合军</t>
  </si>
  <si>
    <t>¥360.00</t>
  </si>
  <si>
    <t>¥312.00</t>
  </si>
  <si>
    <t>阳光大床房</t>
  </si>
  <si>
    <t>102848833976</t>
  </si>
  <si>
    <t>311138518</t>
  </si>
  <si>
    <t>襄阳一克拉精品酒店</t>
  </si>
  <si>
    <t>李昊樽</t>
  </si>
  <si>
    <t>2021-12-17</t>
  </si>
  <si>
    <t>¥165.00</t>
  </si>
  <si>
    <t>¥143.00</t>
  </si>
  <si>
    <t>102848761803</t>
  </si>
  <si>
    <t>347182757</t>
  </si>
  <si>
    <t>乌鲁木齐葡萄季主题酒店</t>
  </si>
  <si>
    <t>张元富</t>
  </si>
  <si>
    <t>¥110.00</t>
  </si>
  <si>
    <t>¥15.00</t>
  </si>
  <si>
    <t>¥95.00</t>
  </si>
  <si>
    <t>特色标准间</t>
  </si>
  <si>
    <t>102848907056</t>
  </si>
  <si>
    <t>364225898</t>
  </si>
  <si>
    <t>襄阳家印象鑫福塬酒店</t>
  </si>
  <si>
    <t>王卫华</t>
  </si>
  <si>
    <t>¥118.00</t>
  </si>
  <si>
    <t>¥16.00</t>
  </si>
  <si>
    <t>¥102.00</t>
  </si>
  <si>
    <t>102849596840</t>
  </si>
  <si>
    <t>329873977</t>
  </si>
  <si>
    <t>八号艺术酒店(上海外滩店)</t>
  </si>
  <si>
    <t>刘文华</t>
  </si>
  <si>
    <t>2021-12-18</t>
  </si>
  <si>
    <t>¥176.00</t>
  </si>
  <si>
    <t>¥153.00</t>
  </si>
  <si>
    <t>禅意空间大床房(无窗)</t>
  </si>
  <si>
    <t>102849788344</t>
  </si>
  <si>
    <t>303689044</t>
  </si>
  <si>
    <t>海南石梅湾艾美度假酒店</t>
  </si>
  <si>
    <t>袁文瑾</t>
  </si>
  <si>
    <t>¥1,715.00</t>
  </si>
  <si>
    <t>¥224.00</t>
  </si>
  <si>
    <t>¥1,491.00</t>
  </si>
  <si>
    <t>豪华房（大床）</t>
  </si>
  <si>
    <t>102848124043</t>
  </si>
  <si>
    <t>¥265.00</t>
  </si>
  <si>
    <t>¥35.00</t>
  </si>
  <si>
    <t>¥230.00</t>
  </si>
  <si>
    <t>102849079095</t>
  </si>
  <si>
    <t>303691993</t>
  </si>
  <si>
    <t>兰州金牛宾馆</t>
  </si>
  <si>
    <t>袁锦超</t>
  </si>
  <si>
    <t>¥268.00</t>
  </si>
  <si>
    <t>¥233.00</t>
  </si>
  <si>
    <t>休闲棋牌房</t>
  </si>
  <si>
    <t>102849287984</t>
  </si>
  <si>
    <t>肖姝兰</t>
  </si>
  <si>
    <t>¥201.00</t>
  </si>
  <si>
    <t>¥27.00</t>
  </si>
  <si>
    <t>¥174.00</t>
  </si>
  <si>
    <t>钟声依旧景观双床房</t>
  </si>
  <si>
    <t>102849931834</t>
  </si>
  <si>
    <t>329870836</t>
  </si>
  <si>
    <t>绵阳富临大都会酒店</t>
  </si>
  <si>
    <t>杨亿飞</t>
  </si>
  <si>
    <t>¥520.00</t>
  </si>
  <si>
    <t>¥68.00</t>
  </si>
  <si>
    <t>¥452.00</t>
  </si>
  <si>
    <t>标准大床房</t>
  </si>
  <si>
    <t>102848569875</t>
  </si>
  <si>
    <t>329868985</t>
  </si>
  <si>
    <t>福州闽江世纪金源会展中心大饭店</t>
  </si>
  <si>
    <t>王勇</t>
  </si>
  <si>
    <t>2021-12-19</t>
  </si>
  <si>
    <t>¥980.00</t>
  </si>
  <si>
    <t>¥128.00</t>
  </si>
  <si>
    <t>¥852.00</t>
  </si>
  <si>
    <t>高级大床房</t>
  </si>
  <si>
    <t>102849558482</t>
  </si>
  <si>
    <t>329868082</t>
  </si>
  <si>
    <t>麗枫酒店(江油纪念碑店)</t>
  </si>
  <si>
    <t>肖瑞|蒋建友</t>
  </si>
  <si>
    <t>¥640.00</t>
  </si>
  <si>
    <t>¥84.00</t>
  </si>
  <si>
    <t>¥556.00</t>
  </si>
  <si>
    <t>102850122934</t>
  </si>
  <si>
    <t>潘彦如</t>
  </si>
  <si>
    <t>¥212.00</t>
  </si>
  <si>
    <t>¥28.00</t>
  </si>
  <si>
    <t>¥184.00</t>
  </si>
  <si>
    <t>钟声依旧景观大床房</t>
  </si>
  <si>
    <t>102849000325</t>
  </si>
  <si>
    <t>364224668</t>
  </si>
  <si>
    <t>九皇山西羌酒店</t>
  </si>
  <si>
    <t>陈强|周云莉</t>
  </si>
  <si>
    <t>¥664.00</t>
  </si>
  <si>
    <t>¥88.00</t>
  </si>
  <si>
    <t>¥576.00</t>
  </si>
  <si>
    <t>西羌标准间</t>
  </si>
  <si>
    <t>102850006417</t>
  </si>
  <si>
    <t>362848396</t>
  </si>
  <si>
    <t>六盘水明珠大酒店</t>
  </si>
  <si>
    <t>朱英俊</t>
  </si>
  <si>
    <t>¥121.00</t>
  </si>
  <si>
    <t>阳光舒雅双床房</t>
  </si>
  <si>
    <t>102850179972</t>
  </si>
  <si>
    <t>吴光德</t>
  </si>
  <si>
    <t>102850531588</t>
  </si>
  <si>
    <t>闾鹏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</si>
  <si>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</si>
  <si>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</si>
  <si>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</si>
  <si>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</si>
  <si>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</si>
  <si>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</si>
  <si>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</si>
  <si>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</si>
  <si>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</si>
  <si>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</si>
  <si>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</si>
  <si>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 xml:space="preserve">A211221101359481 </t>
  </si>
  <si>
    <r>
      <t>总计：</t>
    </r>
    <r>
      <rPr>
        <sz val="10"/>
        <rFont val="Arial"/>
        <charset val="134"/>
      </rPr>
      <t>8708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</si>
  <si>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</si>
  <si>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</si>
  <si>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</si>
  <si>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</si>
  <si>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</si>
  <si>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</si>
  <si>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</si>
  <si>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</si>
  <si>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</si>
  <si>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</si>
  <si>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</si>
  <si>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</si>
  <si>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</si>
  <si>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</si>
  <si>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</si>
  <si>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</si>
  <si>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2346532</t>
  </si>
  <si>
    <t>退房日周结</t>
  </si>
  <si>
    <t>184.00</t>
  </si>
  <si>
    <t>RMB</t>
  </si>
  <si>
    <t>0</t>
  </si>
  <si>
    <t>0.00</t>
  </si>
  <si>
    <t>趣游游国内直连</t>
  </si>
  <si>
    <t>2021-12-18 22:08:54</t>
  </si>
  <si>
    <t>汇智国际旅游发展有限公司</t>
  </si>
  <si>
    <t>直连</t>
  </si>
  <si>
    <t>2346429</t>
  </si>
  <si>
    <t>2021-12-18 20:46:06</t>
  </si>
  <si>
    <t>2345833</t>
  </si>
  <si>
    <t>2021-12-18 13:44:48</t>
  </si>
  <si>
    <t>2345746</t>
  </si>
  <si>
    <t>105.00</t>
  </si>
  <si>
    <t>2021-12-18 12:46:28</t>
  </si>
  <si>
    <t>2345169</t>
  </si>
  <si>
    <t>麗枫酒店（江油店）</t>
  </si>
  <si>
    <t>肖瑞,蒋建友</t>
  </si>
  <si>
    <t>556.00</t>
  </si>
  <si>
    <t>2021-12-17 23:32:56</t>
  </si>
  <si>
    <t>2345066</t>
  </si>
  <si>
    <t>233.00</t>
  </si>
  <si>
    <t>2021-12-17 22:12:44</t>
  </si>
  <si>
    <t>2344491</t>
  </si>
  <si>
    <t>174.00</t>
  </si>
  <si>
    <t>2021-12-17 16:52:24</t>
  </si>
  <si>
    <t>2344320</t>
  </si>
  <si>
    <t>富临大都会酒店</t>
  </si>
  <si>
    <t>452.00</t>
  </si>
  <si>
    <t>2021-12-17 14:51:08</t>
  </si>
  <si>
    <t>2344039</t>
  </si>
  <si>
    <t>石梅湾艾美度假酒店</t>
  </si>
  <si>
    <t>1491.00</t>
  </si>
  <si>
    <t>2021-12-17 10:45:55</t>
  </si>
  <si>
    <t>2343776</t>
  </si>
  <si>
    <t>153.00</t>
  </si>
  <si>
    <t>2021-12-17 00:51:51</t>
  </si>
  <si>
    <t>2343756</t>
  </si>
  <si>
    <t>北川西羌酒店</t>
  </si>
  <si>
    <t>陈强,周云莉</t>
  </si>
  <si>
    <t>576.00</t>
  </si>
  <si>
    <t>2021-12-17 07:45:36</t>
  </si>
  <si>
    <t>2343572</t>
  </si>
  <si>
    <t>852.00</t>
  </si>
  <si>
    <t>2021-12-16 22:05:10</t>
  </si>
  <si>
    <t>2343571</t>
  </si>
  <si>
    <t>95.00</t>
  </si>
  <si>
    <t>2021-12-16 21:21:52</t>
  </si>
  <si>
    <t>2343534</t>
  </si>
  <si>
    <t>143.00</t>
  </si>
  <si>
    <t>2021-12-16 20:53:43</t>
  </si>
  <si>
    <t>2343097</t>
  </si>
  <si>
    <t>102.00</t>
  </si>
  <si>
    <t>2021-12-16 17:07:39</t>
  </si>
  <si>
    <t>2342773</t>
  </si>
  <si>
    <t>230.00</t>
  </si>
  <si>
    <t>2021-12-16 13:53:36</t>
  </si>
  <si>
    <t>2342012</t>
  </si>
  <si>
    <t>格调艺术公寓（兰州中心SOHO店）</t>
  </si>
  <si>
    <t>289.00</t>
  </si>
  <si>
    <t>2021-12-15 22:18:11</t>
  </si>
  <si>
    <t>2340820</t>
  </si>
  <si>
    <t>619.00</t>
  </si>
  <si>
    <t>2021-12-15 10:19:14</t>
  </si>
  <si>
    <t>2340122</t>
  </si>
  <si>
    <t>462.00</t>
  </si>
  <si>
    <t>2021-12-14 18:19:05</t>
  </si>
  <si>
    <t>2340075</t>
  </si>
  <si>
    <t>148.00</t>
  </si>
  <si>
    <t>2021-12-14 17:42:24</t>
  </si>
  <si>
    <t>2339983</t>
  </si>
  <si>
    <t>242.00</t>
  </si>
  <si>
    <t>2021-12-14 16:57:38</t>
  </si>
  <si>
    <t>2339976</t>
  </si>
  <si>
    <t>枫柏酒店（盐城吾悦广场店）</t>
  </si>
  <si>
    <t>144.00</t>
  </si>
  <si>
    <t>2021-12-14 16:54:37</t>
  </si>
  <si>
    <t>2339280</t>
  </si>
  <si>
    <t>319.00</t>
  </si>
  <si>
    <t>2021-12-13 20:10:30</t>
  </si>
  <si>
    <t>2339029</t>
  </si>
  <si>
    <t>221.00</t>
  </si>
  <si>
    <t>2021-12-13 18:11:25</t>
  </si>
  <si>
    <t>2338832</t>
  </si>
  <si>
    <t>312.00</t>
  </si>
  <si>
    <t>2021-12-13 16:40:34</t>
  </si>
  <si>
    <t>2338605</t>
  </si>
  <si>
    <t>姚夕伟,陈勇</t>
  </si>
  <si>
    <t>238.00</t>
  </si>
  <si>
    <t>2021-12-13 14:23:58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</si>
</sst>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1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2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78</v>
      </c>
      <c r="O5" s="7" t="s">
        <v>78</v>
      </c>
      <c r="P5" s="7" t="s">
        <v>104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104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104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104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104</v>
      </c>
      <c r="O9" s="7" t="s">
        <v>104</v>
      </c>
      <c r="P9" s="7" t="s">
        <v>137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104</v>
      </c>
      <c r="O10" s="7" t="s">
        <v>104</v>
      </c>
      <c r="P10" s="7" t="s">
        <v>137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3</v>
      </c>
      <c r="N11" s="7" t="s">
        <v>77</v>
      </c>
      <c r="O11" s="7" t="s">
        <v>77</v>
      </c>
      <c r="P11" s="7" t="s">
        <v>137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80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137</v>
      </c>
      <c r="O12" s="7" t="s">
        <v>137</v>
      </c>
      <c r="P12" s="7" t="s">
        <v>161</v>
      </c>
      <c r="Q12" s="7"/>
      <c r="R12" s="11" t="s">
        <v>162</v>
      </c>
      <c r="S12" s="12" t="s">
        <v>19</v>
      </c>
      <c r="T12" s="7"/>
      <c r="U12" s="11" t="s">
        <v>19</v>
      </c>
      <c r="V12" s="11" t="s">
        <v>162</v>
      </c>
      <c r="W12" s="12" t="s">
        <v>114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99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137</v>
      </c>
      <c r="O13" s="7" t="s">
        <v>137</v>
      </c>
      <c r="P13" s="7" t="s">
        <v>161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173</v>
      </c>
      <c r="H14" s="7" t="s">
        <v>174</v>
      </c>
      <c r="I14" s="7" t="s">
        <v>75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137</v>
      </c>
      <c r="O14" s="7" t="s">
        <v>137</v>
      </c>
      <c r="P14" s="7" t="s">
        <v>161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141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180</v>
      </c>
      <c r="H15" s="7" t="s">
        <v>181</v>
      </c>
      <c r="I15" s="7" t="s">
        <v>75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161</v>
      </c>
      <c r="O15" s="7" t="s">
        <v>161</v>
      </c>
      <c r="P15" s="7" t="s">
        <v>183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106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188</v>
      </c>
      <c r="H16" s="7" t="s">
        <v>189</v>
      </c>
      <c r="I16" s="7" t="s">
        <v>75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161</v>
      </c>
      <c r="O16" s="7" t="s">
        <v>161</v>
      </c>
      <c r="P16" s="7" t="s">
        <v>183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195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151</v>
      </c>
      <c r="H17" s="7" t="s">
        <v>152</v>
      </c>
      <c r="I17" s="7" t="s">
        <v>75</v>
      </c>
      <c r="J17" s="7" t="s">
        <v>2</v>
      </c>
      <c r="K17" s="7" t="s">
        <v>153</v>
      </c>
      <c r="L17" s="7">
        <v>1</v>
      </c>
      <c r="M17" s="7">
        <v>2</v>
      </c>
      <c r="N17" s="7" t="s">
        <v>137</v>
      </c>
      <c r="O17" s="7" t="s">
        <v>137</v>
      </c>
      <c r="P17" s="7" t="s">
        <v>183</v>
      </c>
      <c r="Q17" s="7"/>
      <c r="R17" s="11" t="s">
        <v>196</v>
      </c>
      <c r="S17" s="12" t="s">
        <v>19</v>
      </c>
      <c r="T17" s="7"/>
      <c r="U17" s="11" t="s">
        <v>19</v>
      </c>
      <c r="V17" s="11" t="s">
        <v>196</v>
      </c>
      <c r="W17" s="12" t="s">
        <v>197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156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1</v>
      </c>
      <c r="N18" s="7" t="s">
        <v>161</v>
      </c>
      <c r="O18" s="7" t="s">
        <v>161</v>
      </c>
      <c r="P18" s="7" t="s">
        <v>183</v>
      </c>
      <c r="Q18" s="7"/>
      <c r="R18" s="11" t="s">
        <v>203</v>
      </c>
      <c r="S18" s="12" t="s">
        <v>19</v>
      </c>
      <c r="T18" s="7"/>
      <c r="U18" s="11" t="s">
        <v>19</v>
      </c>
      <c r="V18" s="11" t="s">
        <v>203</v>
      </c>
      <c r="W18" s="12" t="s">
        <v>197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180</v>
      </c>
      <c r="H19" s="7" t="s">
        <v>181</v>
      </c>
      <c r="I19" s="7" t="s">
        <v>75</v>
      </c>
      <c r="J19" s="7" t="s">
        <v>2</v>
      </c>
      <c r="K19" s="7" t="s">
        <v>207</v>
      </c>
      <c r="L19" s="7">
        <v>1</v>
      </c>
      <c r="M19" s="7">
        <v>1</v>
      </c>
      <c r="N19" s="7" t="s">
        <v>161</v>
      </c>
      <c r="O19" s="7" t="s">
        <v>161</v>
      </c>
      <c r="P19" s="7" t="s">
        <v>183</v>
      </c>
      <c r="Q19" s="7"/>
      <c r="R19" s="11" t="s">
        <v>208</v>
      </c>
      <c r="S19" s="12" t="s">
        <v>19</v>
      </c>
      <c r="T19" s="7"/>
      <c r="U19" s="11" t="s">
        <v>19</v>
      </c>
      <c r="V19" s="11" t="s">
        <v>208</v>
      </c>
      <c r="W19" s="12" t="s">
        <v>209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212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213</v>
      </c>
      <c r="H20" s="7" t="s">
        <v>214</v>
      </c>
      <c r="I20" s="7" t="s">
        <v>75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161</v>
      </c>
      <c r="O20" s="7" t="s">
        <v>161</v>
      </c>
      <c r="P20" s="7" t="s">
        <v>183</v>
      </c>
      <c r="Q20" s="7"/>
      <c r="R20" s="11" t="s">
        <v>216</v>
      </c>
      <c r="S20" s="12" t="s">
        <v>19</v>
      </c>
      <c r="T20" s="7"/>
      <c r="U20" s="11" t="s">
        <v>19</v>
      </c>
      <c r="V20" s="11" t="s">
        <v>216</v>
      </c>
      <c r="W20" s="12" t="s">
        <v>217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221</v>
      </c>
      <c r="H21" s="7" t="s">
        <v>222</v>
      </c>
      <c r="I21" s="7" t="s">
        <v>75</v>
      </c>
      <c r="J21" s="7" t="s">
        <v>2</v>
      </c>
      <c r="K21" s="7" t="s">
        <v>223</v>
      </c>
      <c r="L21" s="7">
        <v>1</v>
      </c>
      <c r="M21" s="7">
        <v>2</v>
      </c>
      <c r="N21" s="7" t="s">
        <v>137</v>
      </c>
      <c r="O21" s="7" t="s">
        <v>161</v>
      </c>
      <c r="P21" s="7" t="s">
        <v>224</v>
      </c>
      <c r="Q21" s="7"/>
      <c r="R21" s="11" t="s">
        <v>225</v>
      </c>
      <c r="S21" s="12" t="s">
        <v>19</v>
      </c>
      <c r="T21" s="7"/>
      <c r="U21" s="11" t="s">
        <v>19</v>
      </c>
      <c r="V21" s="11" t="s">
        <v>225</v>
      </c>
      <c r="W21" s="12" t="s">
        <v>226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2</v>
      </c>
      <c r="M22" s="7">
        <v>1</v>
      </c>
      <c r="N22" s="7" t="s">
        <v>161</v>
      </c>
      <c r="O22" s="7" t="s">
        <v>183</v>
      </c>
      <c r="P22" s="7" t="s">
        <v>224</v>
      </c>
      <c r="Q22" s="7"/>
      <c r="R22" s="11" t="s">
        <v>233</v>
      </c>
      <c r="S22" s="12" t="s">
        <v>19</v>
      </c>
      <c r="T22" s="7"/>
      <c r="U22" s="11" t="s">
        <v>19</v>
      </c>
      <c r="V22" s="11" t="s">
        <v>233</v>
      </c>
      <c r="W22" s="12" t="s">
        <v>234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141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180</v>
      </c>
      <c r="H23" s="7" t="s">
        <v>181</v>
      </c>
      <c r="I23" s="7" t="s">
        <v>75</v>
      </c>
      <c r="J23" s="7" t="s">
        <v>2</v>
      </c>
      <c r="K23" s="7" t="s">
        <v>237</v>
      </c>
      <c r="L23" s="7">
        <v>1</v>
      </c>
      <c r="M23" s="7">
        <v>1</v>
      </c>
      <c r="N23" s="7" t="s">
        <v>183</v>
      </c>
      <c r="O23" s="7" t="s">
        <v>183</v>
      </c>
      <c r="P23" s="7" t="s">
        <v>224</v>
      </c>
      <c r="Q23" s="7"/>
      <c r="R23" s="11" t="s">
        <v>238</v>
      </c>
      <c r="S23" s="12" t="s">
        <v>19</v>
      </c>
      <c r="T23" s="7"/>
      <c r="U23" s="11" t="s">
        <v>19</v>
      </c>
      <c r="V23" s="11" t="s">
        <v>238</v>
      </c>
      <c r="W23" s="12" t="s">
        <v>239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2</v>
      </c>
      <c r="M24" s="7">
        <v>1</v>
      </c>
      <c r="N24" s="7" t="s">
        <v>161</v>
      </c>
      <c r="O24" s="7" t="s">
        <v>183</v>
      </c>
      <c r="P24" s="7" t="s">
        <v>224</v>
      </c>
      <c r="Q24" s="7"/>
      <c r="R24" s="11" t="s">
        <v>246</v>
      </c>
      <c r="S24" s="12" t="s">
        <v>19</v>
      </c>
      <c r="T24" s="7"/>
      <c r="U24" s="11" t="s">
        <v>19</v>
      </c>
      <c r="V24" s="11" t="s">
        <v>246</v>
      </c>
      <c r="W24" s="12" t="s">
        <v>247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183</v>
      </c>
      <c r="O25" s="7" t="s">
        <v>183</v>
      </c>
      <c r="P25" s="7" t="s">
        <v>224</v>
      </c>
      <c r="Q25" s="7"/>
      <c r="R25" s="11" t="s">
        <v>254</v>
      </c>
      <c r="S25" s="12" t="s">
        <v>19</v>
      </c>
      <c r="T25" s="7"/>
      <c r="U25" s="11" t="s">
        <v>19</v>
      </c>
      <c r="V25" s="11" t="s">
        <v>254</v>
      </c>
      <c r="W25" s="12" t="s">
        <v>177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139</v>
      </c>
      <c r="AD25" t="s">
        <v>6</v>
      </c>
      <c r="AE25" t="s">
        <v>255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180</v>
      </c>
      <c r="H26" s="7" t="s">
        <v>181</v>
      </c>
      <c r="I26" s="7" t="s">
        <v>75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183</v>
      </c>
      <c r="O26" s="7" t="s">
        <v>183</v>
      </c>
      <c r="P26" s="7" t="s">
        <v>224</v>
      </c>
      <c r="Q26" s="7"/>
      <c r="R26" s="11" t="s">
        <v>238</v>
      </c>
      <c r="S26" s="12" t="s">
        <v>19</v>
      </c>
      <c r="T26" s="7"/>
      <c r="U26" s="11" t="s">
        <v>19</v>
      </c>
      <c r="V26" s="11" t="s">
        <v>238</v>
      </c>
      <c r="W26" s="12" t="s">
        <v>239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240</v>
      </c>
      <c r="AD26" t="s">
        <v>6</v>
      </c>
      <c r="AE26" t="s">
        <v>241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180</v>
      </c>
      <c r="H27" s="7" t="s">
        <v>181</v>
      </c>
      <c r="I27" s="7" t="s">
        <v>75</v>
      </c>
      <c r="J27" s="7" t="s">
        <v>2</v>
      </c>
      <c r="K27" s="7" t="s">
        <v>259</v>
      </c>
      <c r="L27" s="7">
        <v>1</v>
      </c>
      <c r="M27" s="7">
        <v>1</v>
      </c>
      <c r="N27" s="7" t="s">
        <v>183</v>
      </c>
      <c r="O27" s="7" t="s">
        <v>183</v>
      </c>
      <c r="P27" s="7" t="s">
        <v>224</v>
      </c>
      <c r="Q27" s="7"/>
      <c r="R27" s="11" t="s">
        <v>238</v>
      </c>
      <c r="S27" s="12" t="s">
        <v>19</v>
      </c>
      <c r="T27" s="7"/>
      <c r="U27" s="11" t="s">
        <v>19</v>
      </c>
      <c r="V27" s="11" t="s">
        <v>238</v>
      </c>
      <c r="W27" s="12" t="s">
        <v>239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240</v>
      </c>
      <c r="AD27" t="s">
        <v>6</v>
      </c>
      <c r="AE27" t="s">
        <v>241</v>
      </c>
      <c r="AF27" t="s">
        <v>83</v>
      </c>
      <c r="AG27" t="s">
        <v>71</v>
      </c>
      <c r="AH27" t="s">
        <v>19</v>
      </c>
    </row>
    <row r="28" customHeight="1" spans="1:32">
      <c r="A28" s="10" t="s">
        <v>260</v>
      </c>
      <c r="B28" s="10"/>
      <c r="C28" s="10" t="s">
        <v>261</v>
      </c>
      <c r="D28" s="10"/>
      <c r="E28" s="10"/>
      <c r="F28" s="10"/>
      <c r="G28" s="10" t="s">
        <v>261</v>
      </c>
      <c r="H28" s="10" t="s">
        <v>261</v>
      </c>
      <c r="I28" s="10" t="s">
        <v>261</v>
      </c>
      <c r="J28" s="10" t="s">
        <v>261</v>
      </c>
      <c r="K28" s="10" t="s">
        <v>261</v>
      </c>
      <c r="L28" s="10" t="s">
        <v>261</v>
      </c>
      <c r="M28" s="10" t="s">
        <v>261</v>
      </c>
      <c r="N28" s="10" t="s">
        <v>261</v>
      </c>
      <c r="O28" s="10" t="s">
        <v>261</v>
      </c>
      <c r="P28" s="10" t="s">
        <v>261</v>
      </c>
      <c r="Q28" s="10"/>
      <c r="R28" s="13" t="s">
        <v>20</v>
      </c>
      <c r="S28" s="13" t="s">
        <v>19</v>
      </c>
      <c r="T28" s="10" t="s">
        <v>261</v>
      </c>
      <c r="U28" s="13"/>
      <c r="V28" s="13" t="s">
        <v>20</v>
      </c>
      <c r="W28" s="13" t="s">
        <v>21</v>
      </c>
      <c r="X28" s="13"/>
      <c r="Y28" s="13"/>
      <c r="Z28" s="13"/>
      <c r="AA28" s="10"/>
      <c r="AB28" s="13"/>
      <c r="AC28" s="10"/>
      <c r="AD28" s="10" t="s">
        <v>261</v>
      </c>
      <c r="AE28" s="10"/>
      <c r="AF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262</v>
      </c>
      <c r="B1" s="4" t="s">
        <v>263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264</v>
      </c>
      <c r="H1" s="4" t="s">
        <v>265</v>
      </c>
      <c r="I1" s="4" t="s">
        <v>13</v>
      </c>
      <c r="J1" s="4" t="s">
        <v>17</v>
      </c>
      <c r="K1" s="4" t="s">
        <v>18</v>
      </c>
      <c r="L1" s="9" t="s">
        <v>266</v>
      </c>
      <c r="M1" s="4" t="s">
        <v>267</v>
      </c>
      <c r="N1" s="4" t="s">
        <v>268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269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34" sqref="A34:A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270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319</v>
      </c>
      <c r="E2" t="str">
        <f>VLOOKUP(A2,HOP!A:L,12,0)</f>
        <v>319.00</v>
      </c>
      <c r="F2" t="str">
        <f>VLOOKUP(A2,HOP!A:C,3,0)</f>
        <v>2339280</v>
      </c>
      <c r="G2">
        <f>D2-E2</f>
        <v>0</v>
      </c>
      <c r="H2" t="str">
        <f>$H$1&amp;F2</f>
        <v>，2339280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238</v>
      </c>
      <c r="E3" t="str">
        <f>VLOOKUP(A3,HOP!A:L,12,0)</f>
        <v>238.00</v>
      </c>
      <c r="F3" t="str">
        <f>VLOOKUP(A3,HOP!A:C,3,0)</f>
        <v>2338605</v>
      </c>
      <c r="G3">
        <f t="shared" ref="G3:G27" si="0">D3-E3</f>
        <v>0</v>
      </c>
      <c r="H3" t="str">
        <f t="shared" ref="H3:H27" si="1">$H$1&amp;F3</f>
        <v>，2338605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221</v>
      </c>
      <c r="E4" t="str">
        <f>VLOOKUP(A4,HOP!A:L,12,0)</f>
        <v>221.00</v>
      </c>
      <c r="F4" t="str">
        <f>VLOOKUP(A4,HOP!A:C,3,0)</f>
        <v>2339029</v>
      </c>
      <c r="G4">
        <f t="shared" si="0"/>
        <v>0</v>
      </c>
      <c r="H4" t="str">
        <f t="shared" si="1"/>
        <v>，2339029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78</v>
      </c>
      <c r="C5" s="7" t="s">
        <v>104</v>
      </c>
      <c r="D5" s="3">
        <v>148</v>
      </c>
      <c r="E5" t="str">
        <f>VLOOKUP(A5,HOP!A:L,12,0)</f>
        <v>148.00</v>
      </c>
      <c r="F5" t="str">
        <f>VLOOKUP(A5,HOP!A:C,3,0)</f>
        <v>2340075</v>
      </c>
      <c r="G5">
        <f t="shared" si="0"/>
        <v>0</v>
      </c>
      <c r="H5" t="str">
        <f t="shared" si="1"/>
        <v>，2340075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104</v>
      </c>
      <c r="D6" s="3">
        <v>144</v>
      </c>
      <c r="E6" t="str">
        <f>VLOOKUP(A6,HOP!A:L,12,0)</f>
        <v>144.00</v>
      </c>
      <c r="F6" t="str">
        <f>VLOOKUP(A6,HOP!A:C,3,0)</f>
        <v>2339976</v>
      </c>
      <c r="G6">
        <f t="shared" si="0"/>
        <v>0</v>
      </c>
      <c r="H6" t="str">
        <f t="shared" si="1"/>
        <v>，2339976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104</v>
      </c>
      <c r="D7" s="3">
        <v>462</v>
      </c>
      <c r="E7" t="str">
        <f>VLOOKUP(A7,HOP!A:L,12,0)</f>
        <v>462.00</v>
      </c>
      <c r="F7" t="str">
        <f>VLOOKUP(A7,HOP!A:C,3,0)</f>
        <v>2340122</v>
      </c>
      <c r="G7">
        <f t="shared" si="0"/>
        <v>0</v>
      </c>
      <c r="H7" t="str">
        <f t="shared" si="1"/>
        <v>，2340122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104</v>
      </c>
      <c r="D8" s="3">
        <v>242</v>
      </c>
      <c r="E8" t="str">
        <f>VLOOKUP(A8,HOP!A:L,12,0)</f>
        <v>242.00</v>
      </c>
      <c r="F8" t="str">
        <f>VLOOKUP(A8,HOP!A:C,3,0)</f>
        <v>2339983</v>
      </c>
      <c r="G8">
        <f t="shared" si="0"/>
        <v>0</v>
      </c>
      <c r="H8" t="str">
        <f t="shared" si="1"/>
        <v>，2339983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104</v>
      </c>
      <c r="C9" s="7" t="s">
        <v>137</v>
      </c>
      <c r="D9" s="3">
        <v>619</v>
      </c>
      <c r="E9" t="str">
        <f>VLOOKUP(A9,HOP!A:L,12,0)</f>
        <v>619.00</v>
      </c>
      <c r="F9" t="str">
        <f>VLOOKUP(A9,HOP!A:C,3,0)</f>
        <v>2340820</v>
      </c>
      <c r="G9">
        <f t="shared" si="0"/>
        <v>0</v>
      </c>
      <c r="H9" t="str">
        <f t="shared" si="1"/>
        <v>，2340820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104</v>
      </c>
      <c r="C10" s="7" t="s">
        <v>137</v>
      </c>
      <c r="D10" s="3">
        <v>289</v>
      </c>
      <c r="E10" t="str">
        <f>VLOOKUP(A10,HOP!A:L,12,0)</f>
        <v>289.00</v>
      </c>
      <c r="F10" t="str">
        <f>VLOOKUP(A10,HOP!A:C,3,0)</f>
        <v>2342012</v>
      </c>
      <c r="G10">
        <f t="shared" si="0"/>
        <v>0</v>
      </c>
      <c r="H10" t="str">
        <f t="shared" si="1"/>
        <v>，2342012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77</v>
      </c>
      <c r="C11" s="7" t="s">
        <v>137</v>
      </c>
      <c r="D11" s="3">
        <v>312</v>
      </c>
      <c r="E11" t="str">
        <f>VLOOKUP(A11,HOP!A:L,12,0)</f>
        <v>312.00</v>
      </c>
      <c r="F11" t="str">
        <f>VLOOKUP(A11,HOP!A:C,3,0)</f>
        <v>2338832</v>
      </c>
      <c r="G11">
        <f t="shared" si="0"/>
        <v>0</v>
      </c>
      <c r="H11" t="str">
        <f t="shared" si="1"/>
        <v>，2338832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137</v>
      </c>
      <c r="C12" s="7" t="s">
        <v>161</v>
      </c>
      <c r="D12" s="3">
        <v>143</v>
      </c>
      <c r="E12" t="str">
        <f>VLOOKUP(A12,HOP!A:L,12,0)</f>
        <v>143.00</v>
      </c>
      <c r="F12" t="str">
        <f>VLOOKUP(A12,HOP!A:C,3,0)</f>
        <v>2343534</v>
      </c>
      <c r="G12">
        <f t="shared" si="0"/>
        <v>0</v>
      </c>
      <c r="H12" t="str">
        <f t="shared" si="1"/>
        <v>，2343534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137</v>
      </c>
      <c r="C13" s="7" t="s">
        <v>161</v>
      </c>
      <c r="D13" s="3">
        <v>95</v>
      </c>
      <c r="E13" t="str">
        <f>VLOOKUP(A13,HOP!A:L,12,0)</f>
        <v>95.00</v>
      </c>
      <c r="F13" t="str">
        <f>VLOOKUP(A13,HOP!A:C,3,0)</f>
        <v>2343571</v>
      </c>
      <c r="G13">
        <f t="shared" si="0"/>
        <v>0</v>
      </c>
      <c r="H13" t="str">
        <f t="shared" si="1"/>
        <v>，2343571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137</v>
      </c>
      <c r="C14" s="7" t="s">
        <v>161</v>
      </c>
      <c r="D14" s="3">
        <v>102</v>
      </c>
      <c r="E14" t="str">
        <f>VLOOKUP(A14,HOP!A:L,12,0)</f>
        <v>102.00</v>
      </c>
      <c r="F14" t="str">
        <f>VLOOKUP(A14,HOP!A:C,3,0)</f>
        <v>2343097</v>
      </c>
      <c r="G14">
        <f t="shared" si="0"/>
        <v>0</v>
      </c>
      <c r="H14" t="str">
        <f t="shared" si="1"/>
        <v>，2343097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161</v>
      </c>
      <c r="C15" s="7" t="s">
        <v>183</v>
      </c>
      <c r="D15" s="3">
        <v>153</v>
      </c>
      <c r="E15" t="str">
        <f>VLOOKUP(A15,HOP!A:L,12,0)</f>
        <v>153.00</v>
      </c>
      <c r="F15" t="str">
        <f>VLOOKUP(A15,HOP!A:C,3,0)</f>
        <v>2343776</v>
      </c>
      <c r="G15">
        <f t="shared" si="0"/>
        <v>0</v>
      </c>
      <c r="H15" t="str">
        <f t="shared" si="1"/>
        <v>，2343776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161</v>
      </c>
      <c r="C16" s="7" t="s">
        <v>183</v>
      </c>
      <c r="D16" s="3">
        <v>1491</v>
      </c>
      <c r="E16" t="str">
        <f>VLOOKUP(A16,HOP!A:L,12,0)</f>
        <v>1491.00</v>
      </c>
      <c r="F16" t="str">
        <f>VLOOKUP(A16,HOP!A:C,3,0)</f>
        <v>2344039</v>
      </c>
      <c r="G16">
        <f t="shared" si="0"/>
        <v>0</v>
      </c>
      <c r="H16" t="str">
        <f t="shared" si="1"/>
        <v>，2344039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137</v>
      </c>
      <c r="C17" s="7" t="s">
        <v>183</v>
      </c>
      <c r="D17" s="3">
        <v>230</v>
      </c>
      <c r="E17" t="str">
        <f>VLOOKUP(A17,HOP!A:L,12,0)</f>
        <v>230.00</v>
      </c>
      <c r="F17" t="str">
        <f>VLOOKUP(A17,HOP!A:C,3,0)</f>
        <v>2342773</v>
      </c>
      <c r="G17">
        <f t="shared" si="0"/>
        <v>0</v>
      </c>
      <c r="H17" t="str">
        <f t="shared" si="1"/>
        <v>，2342773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161</v>
      </c>
      <c r="C18" s="7" t="s">
        <v>183</v>
      </c>
      <c r="D18" s="3">
        <v>233</v>
      </c>
      <c r="E18" t="str">
        <f>VLOOKUP(A18,HOP!A:L,12,0)</f>
        <v>233.00</v>
      </c>
      <c r="F18" t="str">
        <f>VLOOKUP(A18,HOP!A:C,3,0)</f>
        <v>2345066</v>
      </c>
      <c r="G18">
        <f t="shared" si="0"/>
        <v>0</v>
      </c>
      <c r="H18" t="str">
        <f t="shared" si="1"/>
        <v>，2345066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161</v>
      </c>
      <c r="C19" s="7" t="s">
        <v>183</v>
      </c>
      <c r="D19" s="3">
        <v>174</v>
      </c>
      <c r="E19" t="str">
        <f>VLOOKUP(A19,HOP!A:L,12,0)</f>
        <v>174.00</v>
      </c>
      <c r="F19" t="str">
        <f>VLOOKUP(A19,HOP!A:C,3,0)</f>
        <v>2344491</v>
      </c>
      <c r="G19">
        <f t="shared" si="0"/>
        <v>0</v>
      </c>
      <c r="H19" t="str">
        <f t="shared" si="1"/>
        <v>，2344491</v>
      </c>
      <c r="I19" t="str">
        <f>VLOOKUP(A19,HOP!A:T,20,0)</f>
        <v>直连</v>
      </c>
    </row>
    <row r="20" ht="14.25" customHeight="1" spans="1:9">
      <c r="A20" s="6" t="s">
        <v>212</v>
      </c>
      <c r="B20" s="7" t="s">
        <v>161</v>
      </c>
      <c r="C20" s="7" t="s">
        <v>183</v>
      </c>
      <c r="D20" s="3">
        <v>452</v>
      </c>
      <c r="E20" t="str">
        <f>VLOOKUP(A20,HOP!A:L,12,0)</f>
        <v>452.00</v>
      </c>
      <c r="F20" t="str">
        <f>VLOOKUP(A20,HOP!A:C,3,0)</f>
        <v>2344320</v>
      </c>
      <c r="G20">
        <f t="shared" si="0"/>
        <v>0</v>
      </c>
      <c r="H20" t="str">
        <f t="shared" si="1"/>
        <v>，2344320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161</v>
      </c>
      <c r="C21" s="7" t="s">
        <v>224</v>
      </c>
      <c r="D21" s="3">
        <v>852</v>
      </c>
      <c r="E21" t="str">
        <f>VLOOKUP(A21,HOP!A:L,12,0)</f>
        <v>852.00</v>
      </c>
      <c r="F21" t="str">
        <f>VLOOKUP(A21,HOP!A:C,3,0)</f>
        <v>2343572</v>
      </c>
      <c r="G21">
        <f t="shared" si="0"/>
        <v>0</v>
      </c>
      <c r="H21" t="str">
        <f t="shared" si="1"/>
        <v>，2343572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183</v>
      </c>
      <c r="C22" s="7" t="s">
        <v>224</v>
      </c>
      <c r="D22" s="3">
        <v>556</v>
      </c>
      <c r="E22" t="str">
        <f>VLOOKUP(A22,HOP!A:L,12,0)</f>
        <v>556.00</v>
      </c>
      <c r="F22" t="str">
        <f>VLOOKUP(A22,HOP!A:C,3,0)</f>
        <v>2345169</v>
      </c>
      <c r="G22">
        <f t="shared" si="0"/>
        <v>0</v>
      </c>
      <c r="H22" t="str">
        <f t="shared" si="1"/>
        <v>，2345169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183</v>
      </c>
      <c r="C23" s="7" t="s">
        <v>224</v>
      </c>
      <c r="D23" s="3">
        <v>184</v>
      </c>
      <c r="E23" t="str">
        <f>VLOOKUP(A23,HOP!A:L,12,0)</f>
        <v>184.00</v>
      </c>
      <c r="F23" t="str">
        <f>VLOOKUP(A23,HOP!A:C,3,0)</f>
        <v>2346532</v>
      </c>
      <c r="G23">
        <f t="shared" si="0"/>
        <v>0</v>
      </c>
      <c r="H23" t="str">
        <f t="shared" si="1"/>
        <v>，2346532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183</v>
      </c>
      <c r="C24" s="7" t="s">
        <v>224</v>
      </c>
      <c r="D24" s="3">
        <v>576</v>
      </c>
      <c r="E24" t="str">
        <f>VLOOKUP(A24,HOP!A:L,12,0)</f>
        <v>576.00</v>
      </c>
      <c r="F24" t="str">
        <f>VLOOKUP(A24,HOP!A:C,3,0)</f>
        <v>2343756</v>
      </c>
      <c r="G24">
        <f t="shared" si="0"/>
        <v>0</v>
      </c>
      <c r="H24" t="str">
        <f t="shared" si="1"/>
        <v>，2343756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183</v>
      </c>
      <c r="C25" s="7" t="s">
        <v>224</v>
      </c>
      <c r="D25" s="3">
        <v>105</v>
      </c>
      <c r="E25" t="str">
        <f>VLOOKUP(A25,HOP!A:L,12,0)</f>
        <v>105.00</v>
      </c>
      <c r="F25" t="str">
        <f>VLOOKUP(A25,HOP!A:C,3,0)</f>
        <v>2345746</v>
      </c>
      <c r="G25">
        <f t="shared" si="0"/>
        <v>0</v>
      </c>
      <c r="H25" t="str">
        <f t="shared" si="1"/>
        <v>，2345746</v>
      </c>
      <c r="I25" t="str">
        <f>VLOOKUP(A25,HOP!A:T,20,0)</f>
        <v>直连</v>
      </c>
    </row>
    <row r="26" ht="14.25" customHeight="1" spans="1:9">
      <c r="A26" s="6" t="s">
        <v>256</v>
      </c>
      <c r="B26" s="7" t="s">
        <v>183</v>
      </c>
      <c r="C26" s="7" t="s">
        <v>224</v>
      </c>
      <c r="D26" s="3">
        <v>184</v>
      </c>
      <c r="E26" t="str">
        <f>VLOOKUP(A26,HOP!A:L,12,0)</f>
        <v>184.00</v>
      </c>
      <c r="F26" t="str">
        <f>VLOOKUP(A26,HOP!A:C,3,0)</f>
        <v>2345833</v>
      </c>
      <c r="G26">
        <f t="shared" si="0"/>
        <v>0</v>
      </c>
      <c r="H26" t="str">
        <f t="shared" si="1"/>
        <v>，2345833</v>
      </c>
      <c r="I26" t="str">
        <f>VLOOKUP(A26,HOP!A:T,20,0)</f>
        <v>直连</v>
      </c>
    </row>
    <row r="27" ht="14.25" customHeight="1" spans="1:9">
      <c r="A27" s="6" t="s">
        <v>258</v>
      </c>
      <c r="B27" s="7" t="s">
        <v>183</v>
      </c>
      <c r="C27" s="7" t="s">
        <v>224</v>
      </c>
      <c r="D27" s="3">
        <v>184</v>
      </c>
      <c r="E27" t="str">
        <f>VLOOKUP(A27,HOP!A:L,12,0)</f>
        <v>184.00</v>
      </c>
      <c r="F27" t="str">
        <f>VLOOKUP(A27,HOP!A:C,3,0)</f>
        <v>2346429</v>
      </c>
      <c r="G27">
        <f t="shared" si="0"/>
        <v>0</v>
      </c>
      <c r="H27" t="str">
        <f t="shared" si="1"/>
        <v>，2346429</v>
      </c>
      <c r="I27" t="str">
        <f>VLOOKUP(A27,HOP!A:T,20,0)</f>
        <v>直连</v>
      </c>
    </row>
    <row r="29" spans="4:4">
      <c r="D29" s="3">
        <f>SUM(D2:D28)</f>
        <v>8708</v>
      </c>
    </row>
    <row r="30" ht="14.25" spans="4:4">
      <c r="D30" s="8" t="s">
        <v>22</v>
      </c>
    </row>
    <row r="34" spans="1:1">
      <c r="A34" t="s">
        <v>271</v>
      </c>
    </row>
    <row r="35" spans="1:1">
      <c r="A35" s="5" t="s">
        <v>272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D1" sqref="D$1:D$1048576"/>
    </sheetView>
  </sheetViews>
  <sheetFormatPr defaultColWidth="9.14285714285714" defaultRowHeight="12.75"/>
  <cols>
    <col min="1" max="2" width="9.14285714285714" style="1"/>
    <col min="3" max="3" width="11.2857142857143" style="1" customWidth="1"/>
    <col min="4" max="16383" width="9.14285714285714" style="1"/>
  </cols>
  <sheetData>
    <row r="1" s="1" customFormat="1" spans="1:20">
      <c r="A1" s="2" t="s">
        <v>273</v>
      </c>
      <c r="B1" s="2" t="s">
        <v>274</v>
      </c>
      <c r="C1" s="2" t="s">
        <v>275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276</v>
      </c>
      <c r="I1" s="2" t="s">
        <v>277</v>
      </c>
      <c r="J1" s="2" t="s">
        <v>278</v>
      </c>
      <c r="K1" s="2" t="s">
        <v>279</v>
      </c>
      <c r="L1" s="2" t="s">
        <v>280</v>
      </c>
      <c r="M1" s="2" t="s">
        <v>281</v>
      </c>
      <c r="N1" s="2" t="s">
        <v>282</v>
      </c>
      <c r="O1" s="2" t="s">
        <v>283</v>
      </c>
      <c r="P1" s="2" t="s">
        <v>284</v>
      </c>
      <c r="Q1" s="2" t="s">
        <v>285</v>
      </c>
      <c r="R1" s="2" t="s">
        <v>286</v>
      </c>
      <c r="S1" s="2" t="s">
        <v>287</v>
      </c>
      <c r="T1" s="2" t="s">
        <v>288</v>
      </c>
    </row>
    <row r="2" s="1" customFormat="1" spans="1:20">
      <c r="A2" s="1" t="s">
        <v>236</v>
      </c>
      <c r="B2" s="1" t="s">
        <v>183</v>
      </c>
      <c r="C2" s="1" t="s">
        <v>289</v>
      </c>
      <c r="D2" s="1" t="s">
        <v>181</v>
      </c>
      <c r="E2" s="1" t="s">
        <v>237</v>
      </c>
      <c r="F2" s="1" t="s">
        <v>183</v>
      </c>
      <c r="G2" s="1" t="s">
        <v>224</v>
      </c>
      <c r="H2" s="1" t="s">
        <v>290</v>
      </c>
      <c r="I2" s="1" t="s">
        <v>291</v>
      </c>
      <c r="J2" s="1" t="s">
        <v>292</v>
      </c>
      <c r="K2" s="1" t="s">
        <v>291</v>
      </c>
      <c r="L2" s="1" t="s">
        <v>291</v>
      </c>
      <c r="M2" s="1" t="s">
        <v>293</v>
      </c>
      <c r="N2" s="1" t="s">
        <v>293</v>
      </c>
      <c r="O2" s="1" t="s">
        <v>294</v>
      </c>
      <c r="P2" s="1" t="s">
        <v>295</v>
      </c>
      <c r="Q2" s="1" t="s">
        <v>296</v>
      </c>
      <c r="R2" s="1" t="s">
        <v>71</v>
      </c>
      <c r="S2" s="1" t="s">
        <v>297</v>
      </c>
      <c r="T2" s="1" t="s">
        <v>298</v>
      </c>
    </row>
    <row r="3" s="1" customFormat="1" spans="1:20">
      <c r="A3" s="1" t="s">
        <v>258</v>
      </c>
      <c r="B3" s="1" t="s">
        <v>183</v>
      </c>
      <c r="C3" s="1" t="s">
        <v>299</v>
      </c>
      <c r="D3" s="1" t="s">
        <v>181</v>
      </c>
      <c r="E3" s="1" t="s">
        <v>259</v>
      </c>
      <c r="F3" s="1" t="s">
        <v>183</v>
      </c>
      <c r="G3" s="1" t="s">
        <v>224</v>
      </c>
      <c r="H3" s="1" t="s">
        <v>290</v>
      </c>
      <c r="I3" s="1" t="s">
        <v>291</v>
      </c>
      <c r="J3" s="1" t="s">
        <v>292</v>
      </c>
      <c r="K3" s="1" t="s">
        <v>291</v>
      </c>
      <c r="L3" s="1" t="s">
        <v>291</v>
      </c>
      <c r="M3" s="1" t="s">
        <v>293</v>
      </c>
      <c r="N3" s="1" t="s">
        <v>293</v>
      </c>
      <c r="O3" s="1" t="s">
        <v>294</v>
      </c>
      <c r="P3" s="1" t="s">
        <v>295</v>
      </c>
      <c r="Q3" s="1" t="s">
        <v>300</v>
      </c>
      <c r="R3" s="1" t="s">
        <v>71</v>
      </c>
      <c r="S3" s="1" t="s">
        <v>297</v>
      </c>
      <c r="T3" s="1" t="s">
        <v>298</v>
      </c>
    </row>
    <row r="4" s="1" customFormat="1" spans="1:20">
      <c r="A4" s="1" t="s">
        <v>256</v>
      </c>
      <c r="B4" s="1" t="s">
        <v>183</v>
      </c>
      <c r="C4" s="1" t="s">
        <v>301</v>
      </c>
      <c r="D4" s="1" t="s">
        <v>181</v>
      </c>
      <c r="E4" s="1" t="s">
        <v>257</v>
      </c>
      <c r="F4" s="1" t="s">
        <v>183</v>
      </c>
      <c r="G4" s="1" t="s">
        <v>224</v>
      </c>
      <c r="H4" s="1" t="s">
        <v>290</v>
      </c>
      <c r="I4" s="1" t="s">
        <v>291</v>
      </c>
      <c r="J4" s="1" t="s">
        <v>292</v>
      </c>
      <c r="K4" s="1" t="s">
        <v>291</v>
      </c>
      <c r="L4" s="1" t="s">
        <v>291</v>
      </c>
      <c r="M4" s="1" t="s">
        <v>293</v>
      </c>
      <c r="N4" s="1" t="s">
        <v>293</v>
      </c>
      <c r="O4" s="1" t="s">
        <v>294</v>
      </c>
      <c r="P4" s="1" t="s">
        <v>295</v>
      </c>
      <c r="Q4" s="1" t="s">
        <v>302</v>
      </c>
      <c r="R4" s="1" t="s">
        <v>71</v>
      </c>
      <c r="S4" s="1" t="s">
        <v>297</v>
      </c>
      <c r="T4" s="1" t="s">
        <v>298</v>
      </c>
    </row>
    <row r="5" s="1" customFormat="1" spans="1:20">
      <c r="A5" s="1" t="s">
        <v>250</v>
      </c>
      <c r="B5" s="1" t="s">
        <v>183</v>
      </c>
      <c r="C5" s="1" t="s">
        <v>303</v>
      </c>
      <c r="D5" s="1" t="s">
        <v>252</v>
      </c>
      <c r="E5" s="1" t="s">
        <v>253</v>
      </c>
      <c r="F5" s="1" t="s">
        <v>183</v>
      </c>
      <c r="G5" s="1" t="s">
        <v>224</v>
      </c>
      <c r="H5" s="1" t="s">
        <v>290</v>
      </c>
      <c r="I5" s="1" t="s">
        <v>304</v>
      </c>
      <c r="J5" s="1" t="s">
        <v>292</v>
      </c>
      <c r="K5" s="1" t="s">
        <v>304</v>
      </c>
      <c r="L5" s="1" t="s">
        <v>304</v>
      </c>
      <c r="M5" s="1" t="s">
        <v>293</v>
      </c>
      <c r="N5" s="1" t="s">
        <v>293</v>
      </c>
      <c r="O5" s="1" t="s">
        <v>294</v>
      </c>
      <c r="P5" s="1" t="s">
        <v>295</v>
      </c>
      <c r="Q5" s="1" t="s">
        <v>305</v>
      </c>
      <c r="R5" s="1" t="s">
        <v>71</v>
      </c>
      <c r="S5" s="1" t="s">
        <v>297</v>
      </c>
      <c r="T5" s="1" t="s">
        <v>298</v>
      </c>
    </row>
    <row r="6" s="1" customFormat="1" spans="1:20">
      <c r="A6" s="1" t="s">
        <v>229</v>
      </c>
      <c r="B6" s="1" t="s">
        <v>161</v>
      </c>
      <c r="C6" s="1" t="s">
        <v>306</v>
      </c>
      <c r="D6" s="1" t="s">
        <v>307</v>
      </c>
      <c r="E6" s="1" t="s">
        <v>308</v>
      </c>
      <c r="F6" s="1" t="s">
        <v>183</v>
      </c>
      <c r="G6" s="1" t="s">
        <v>224</v>
      </c>
      <c r="H6" s="1" t="s">
        <v>290</v>
      </c>
      <c r="I6" s="1" t="s">
        <v>309</v>
      </c>
      <c r="J6" s="1" t="s">
        <v>292</v>
      </c>
      <c r="K6" s="1" t="s">
        <v>309</v>
      </c>
      <c r="L6" s="1" t="s">
        <v>309</v>
      </c>
      <c r="M6" s="1" t="s">
        <v>293</v>
      </c>
      <c r="N6" s="1" t="s">
        <v>293</v>
      </c>
      <c r="O6" s="1" t="s">
        <v>294</v>
      </c>
      <c r="P6" s="1" t="s">
        <v>295</v>
      </c>
      <c r="Q6" s="1" t="s">
        <v>310</v>
      </c>
      <c r="R6" s="1" t="s">
        <v>71</v>
      </c>
      <c r="S6" s="1" t="s">
        <v>297</v>
      </c>
      <c r="T6" s="1" t="s">
        <v>298</v>
      </c>
    </row>
    <row r="7" s="1" customFormat="1" spans="1:20">
      <c r="A7" s="1" t="s">
        <v>199</v>
      </c>
      <c r="B7" s="1" t="s">
        <v>161</v>
      </c>
      <c r="C7" s="1" t="s">
        <v>311</v>
      </c>
      <c r="D7" s="1" t="s">
        <v>201</v>
      </c>
      <c r="E7" s="1" t="s">
        <v>202</v>
      </c>
      <c r="F7" s="1" t="s">
        <v>161</v>
      </c>
      <c r="G7" s="1" t="s">
        <v>183</v>
      </c>
      <c r="H7" s="1" t="s">
        <v>290</v>
      </c>
      <c r="I7" s="1" t="s">
        <v>312</v>
      </c>
      <c r="J7" s="1" t="s">
        <v>292</v>
      </c>
      <c r="K7" s="1" t="s">
        <v>312</v>
      </c>
      <c r="L7" s="1" t="s">
        <v>312</v>
      </c>
      <c r="M7" s="1" t="s">
        <v>293</v>
      </c>
      <c r="N7" s="1" t="s">
        <v>293</v>
      </c>
      <c r="O7" s="1" t="s">
        <v>294</v>
      </c>
      <c r="P7" s="1" t="s">
        <v>295</v>
      </c>
      <c r="Q7" s="1" t="s">
        <v>313</v>
      </c>
      <c r="R7" s="1" t="s">
        <v>71</v>
      </c>
      <c r="S7" s="1" t="s">
        <v>297</v>
      </c>
      <c r="T7" s="1" t="s">
        <v>298</v>
      </c>
    </row>
    <row r="8" s="1" customFormat="1" spans="1:20">
      <c r="A8" s="1" t="s">
        <v>206</v>
      </c>
      <c r="B8" s="1" t="s">
        <v>161</v>
      </c>
      <c r="C8" s="1" t="s">
        <v>314</v>
      </c>
      <c r="D8" s="1" t="s">
        <v>181</v>
      </c>
      <c r="E8" s="1" t="s">
        <v>207</v>
      </c>
      <c r="F8" s="1" t="s">
        <v>161</v>
      </c>
      <c r="G8" s="1" t="s">
        <v>183</v>
      </c>
      <c r="H8" s="1" t="s">
        <v>290</v>
      </c>
      <c r="I8" s="1" t="s">
        <v>315</v>
      </c>
      <c r="J8" s="1" t="s">
        <v>292</v>
      </c>
      <c r="K8" s="1" t="s">
        <v>315</v>
      </c>
      <c r="L8" s="1" t="s">
        <v>315</v>
      </c>
      <c r="M8" s="1" t="s">
        <v>293</v>
      </c>
      <c r="N8" s="1" t="s">
        <v>293</v>
      </c>
      <c r="O8" s="1" t="s">
        <v>294</v>
      </c>
      <c r="P8" s="1" t="s">
        <v>295</v>
      </c>
      <c r="Q8" s="1" t="s">
        <v>316</v>
      </c>
      <c r="R8" s="1" t="s">
        <v>71</v>
      </c>
      <c r="S8" s="1" t="s">
        <v>297</v>
      </c>
      <c r="T8" s="1" t="s">
        <v>298</v>
      </c>
    </row>
    <row r="9" s="1" customFormat="1" spans="1:20">
      <c r="A9" s="1" t="s">
        <v>212</v>
      </c>
      <c r="B9" s="1" t="s">
        <v>161</v>
      </c>
      <c r="C9" s="1" t="s">
        <v>317</v>
      </c>
      <c r="D9" s="1" t="s">
        <v>318</v>
      </c>
      <c r="E9" s="1" t="s">
        <v>215</v>
      </c>
      <c r="F9" s="1" t="s">
        <v>161</v>
      </c>
      <c r="G9" s="1" t="s">
        <v>183</v>
      </c>
      <c r="H9" s="1" t="s">
        <v>290</v>
      </c>
      <c r="I9" s="1" t="s">
        <v>319</v>
      </c>
      <c r="J9" s="1" t="s">
        <v>292</v>
      </c>
      <c r="K9" s="1" t="s">
        <v>319</v>
      </c>
      <c r="L9" s="1" t="s">
        <v>319</v>
      </c>
      <c r="M9" s="1" t="s">
        <v>293</v>
      </c>
      <c r="N9" s="1" t="s">
        <v>293</v>
      </c>
      <c r="O9" s="1" t="s">
        <v>294</v>
      </c>
      <c r="P9" s="1" t="s">
        <v>295</v>
      </c>
      <c r="Q9" s="1" t="s">
        <v>320</v>
      </c>
      <c r="R9" s="1" t="s">
        <v>71</v>
      </c>
      <c r="S9" s="1" t="s">
        <v>297</v>
      </c>
      <c r="T9" s="1" t="s">
        <v>298</v>
      </c>
    </row>
    <row r="10" s="1" customFormat="1" spans="1:20">
      <c r="A10" s="1" t="s">
        <v>187</v>
      </c>
      <c r="B10" s="1" t="s">
        <v>161</v>
      </c>
      <c r="C10" s="1" t="s">
        <v>321</v>
      </c>
      <c r="D10" s="1" t="s">
        <v>322</v>
      </c>
      <c r="E10" s="1" t="s">
        <v>190</v>
      </c>
      <c r="F10" s="1" t="s">
        <v>161</v>
      </c>
      <c r="G10" s="1" t="s">
        <v>183</v>
      </c>
      <c r="H10" s="1" t="s">
        <v>290</v>
      </c>
      <c r="I10" s="1" t="s">
        <v>323</v>
      </c>
      <c r="J10" s="1" t="s">
        <v>292</v>
      </c>
      <c r="K10" s="1" t="s">
        <v>323</v>
      </c>
      <c r="L10" s="1" t="s">
        <v>323</v>
      </c>
      <c r="M10" s="1" t="s">
        <v>293</v>
      </c>
      <c r="N10" s="1" t="s">
        <v>293</v>
      </c>
      <c r="O10" s="1" t="s">
        <v>294</v>
      </c>
      <c r="P10" s="1" t="s">
        <v>295</v>
      </c>
      <c r="Q10" s="1" t="s">
        <v>324</v>
      </c>
      <c r="R10" s="1" t="s">
        <v>71</v>
      </c>
      <c r="S10" s="1" t="s">
        <v>297</v>
      </c>
      <c r="T10" s="1" t="s">
        <v>298</v>
      </c>
    </row>
    <row r="11" s="1" customFormat="1" spans="1:20">
      <c r="A11" s="1" t="s">
        <v>179</v>
      </c>
      <c r="B11" s="1" t="s">
        <v>161</v>
      </c>
      <c r="C11" s="1" t="s">
        <v>325</v>
      </c>
      <c r="D11" s="1" t="s">
        <v>181</v>
      </c>
      <c r="E11" s="1" t="s">
        <v>182</v>
      </c>
      <c r="F11" s="1" t="s">
        <v>161</v>
      </c>
      <c r="G11" s="1" t="s">
        <v>183</v>
      </c>
      <c r="H11" s="1" t="s">
        <v>290</v>
      </c>
      <c r="I11" s="1" t="s">
        <v>326</v>
      </c>
      <c r="J11" s="1" t="s">
        <v>292</v>
      </c>
      <c r="K11" s="1" t="s">
        <v>326</v>
      </c>
      <c r="L11" s="1" t="s">
        <v>326</v>
      </c>
      <c r="M11" s="1" t="s">
        <v>293</v>
      </c>
      <c r="N11" s="1" t="s">
        <v>293</v>
      </c>
      <c r="O11" s="1" t="s">
        <v>294</v>
      </c>
      <c r="P11" s="1" t="s">
        <v>295</v>
      </c>
      <c r="Q11" s="1" t="s">
        <v>327</v>
      </c>
      <c r="R11" s="1" t="s">
        <v>71</v>
      </c>
      <c r="S11" s="1" t="s">
        <v>297</v>
      </c>
      <c r="T11" s="1" t="s">
        <v>298</v>
      </c>
    </row>
    <row r="12" s="1" customFormat="1" spans="1:20">
      <c r="A12" s="1" t="s">
        <v>242</v>
      </c>
      <c r="B12" s="1" t="s">
        <v>161</v>
      </c>
      <c r="C12" s="1" t="s">
        <v>328</v>
      </c>
      <c r="D12" s="1" t="s">
        <v>329</v>
      </c>
      <c r="E12" s="1" t="s">
        <v>330</v>
      </c>
      <c r="F12" s="1" t="s">
        <v>183</v>
      </c>
      <c r="G12" s="1" t="s">
        <v>224</v>
      </c>
      <c r="H12" s="1" t="s">
        <v>290</v>
      </c>
      <c r="I12" s="1" t="s">
        <v>331</v>
      </c>
      <c r="J12" s="1" t="s">
        <v>292</v>
      </c>
      <c r="K12" s="1" t="s">
        <v>331</v>
      </c>
      <c r="L12" s="1" t="s">
        <v>331</v>
      </c>
      <c r="M12" s="1" t="s">
        <v>293</v>
      </c>
      <c r="N12" s="1" t="s">
        <v>293</v>
      </c>
      <c r="O12" s="1" t="s">
        <v>294</v>
      </c>
      <c r="P12" s="1" t="s">
        <v>295</v>
      </c>
      <c r="Q12" s="1" t="s">
        <v>332</v>
      </c>
      <c r="R12" s="1" t="s">
        <v>71</v>
      </c>
      <c r="S12" s="1" t="s">
        <v>297</v>
      </c>
      <c r="T12" s="1" t="s">
        <v>298</v>
      </c>
    </row>
    <row r="13" s="1" customFormat="1" spans="1:20">
      <c r="A13" s="1" t="s">
        <v>220</v>
      </c>
      <c r="B13" s="1" t="s">
        <v>137</v>
      </c>
      <c r="C13" s="1" t="s">
        <v>333</v>
      </c>
      <c r="D13" s="1" t="s">
        <v>222</v>
      </c>
      <c r="E13" s="1" t="s">
        <v>223</v>
      </c>
      <c r="F13" s="1" t="s">
        <v>161</v>
      </c>
      <c r="G13" s="1" t="s">
        <v>224</v>
      </c>
      <c r="H13" s="1" t="s">
        <v>290</v>
      </c>
      <c r="I13" s="1" t="s">
        <v>334</v>
      </c>
      <c r="J13" s="1" t="s">
        <v>292</v>
      </c>
      <c r="K13" s="1" t="s">
        <v>334</v>
      </c>
      <c r="L13" s="1" t="s">
        <v>334</v>
      </c>
      <c r="M13" s="1" t="s">
        <v>293</v>
      </c>
      <c r="N13" s="1" t="s">
        <v>293</v>
      </c>
      <c r="O13" s="1" t="s">
        <v>294</v>
      </c>
      <c r="P13" s="1" t="s">
        <v>295</v>
      </c>
      <c r="Q13" s="1" t="s">
        <v>335</v>
      </c>
      <c r="R13" s="1" t="s">
        <v>71</v>
      </c>
      <c r="S13" s="1" t="s">
        <v>297</v>
      </c>
      <c r="T13" s="1" t="s">
        <v>298</v>
      </c>
    </row>
    <row r="14" s="1" customFormat="1" spans="1:20">
      <c r="A14" s="1" t="s">
        <v>164</v>
      </c>
      <c r="B14" s="1" t="s">
        <v>137</v>
      </c>
      <c r="C14" s="1" t="s">
        <v>336</v>
      </c>
      <c r="D14" s="1" t="s">
        <v>166</v>
      </c>
      <c r="E14" s="1" t="s">
        <v>167</v>
      </c>
      <c r="F14" s="1" t="s">
        <v>137</v>
      </c>
      <c r="G14" s="1" t="s">
        <v>161</v>
      </c>
      <c r="H14" s="1" t="s">
        <v>290</v>
      </c>
      <c r="I14" s="1" t="s">
        <v>337</v>
      </c>
      <c r="J14" s="1" t="s">
        <v>292</v>
      </c>
      <c r="K14" s="1" t="s">
        <v>337</v>
      </c>
      <c r="L14" s="1" t="s">
        <v>337</v>
      </c>
      <c r="M14" s="1" t="s">
        <v>293</v>
      </c>
      <c r="N14" s="1" t="s">
        <v>293</v>
      </c>
      <c r="O14" s="1" t="s">
        <v>294</v>
      </c>
      <c r="P14" s="1" t="s">
        <v>295</v>
      </c>
      <c r="Q14" s="1" t="s">
        <v>338</v>
      </c>
      <c r="R14" s="1" t="s">
        <v>71</v>
      </c>
      <c r="S14" s="1" t="s">
        <v>297</v>
      </c>
      <c r="T14" s="1" t="s">
        <v>298</v>
      </c>
    </row>
    <row r="15" s="1" customFormat="1" spans="1:20">
      <c r="A15" s="1" t="s">
        <v>157</v>
      </c>
      <c r="B15" s="1" t="s">
        <v>137</v>
      </c>
      <c r="C15" s="1" t="s">
        <v>339</v>
      </c>
      <c r="D15" s="1" t="s">
        <v>159</v>
      </c>
      <c r="E15" s="1" t="s">
        <v>160</v>
      </c>
      <c r="F15" s="1" t="s">
        <v>137</v>
      </c>
      <c r="G15" s="1" t="s">
        <v>161</v>
      </c>
      <c r="H15" s="1" t="s">
        <v>290</v>
      </c>
      <c r="I15" s="1" t="s">
        <v>340</v>
      </c>
      <c r="J15" s="1" t="s">
        <v>292</v>
      </c>
      <c r="K15" s="1" t="s">
        <v>340</v>
      </c>
      <c r="L15" s="1" t="s">
        <v>340</v>
      </c>
      <c r="M15" s="1" t="s">
        <v>293</v>
      </c>
      <c r="N15" s="1" t="s">
        <v>293</v>
      </c>
      <c r="O15" s="1" t="s">
        <v>294</v>
      </c>
      <c r="P15" s="1" t="s">
        <v>295</v>
      </c>
      <c r="Q15" s="1" t="s">
        <v>341</v>
      </c>
      <c r="R15" s="1" t="s">
        <v>71</v>
      </c>
      <c r="S15" s="1" t="s">
        <v>297</v>
      </c>
      <c r="T15" s="1" t="s">
        <v>298</v>
      </c>
    </row>
    <row r="16" s="1" customFormat="1" spans="1:20">
      <c r="A16" s="1" t="s">
        <v>172</v>
      </c>
      <c r="B16" s="1" t="s">
        <v>137</v>
      </c>
      <c r="C16" s="1" t="s">
        <v>342</v>
      </c>
      <c r="D16" s="1" t="s">
        <v>174</v>
      </c>
      <c r="E16" s="1" t="s">
        <v>175</v>
      </c>
      <c r="F16" s="1" t="s">
        <v>137</v>
      </c>
      <c r="G16" s="1" t="s">
        <v>161</v>
      </c>
      <c r="H16" s="1" t="s">
        <v>290</v>
      </c>
      <c r="I16" s="1" t="s">
        <v>343</v>
      </c>
      <c r="J16" s="1" t="s">
        <v>292</v>
      </c>
      <c r="K16" s="1" t="s">
        <v>343</v>
      </c>
      <c r="L16" s="1" t="s">
        <v>343</v>
      </c>
      <c r="M16" s="1" t="s">
        <v>293</v>
      </c>
      <c r="N16" s="1" t="s">
        <v>293</v>
      </c>
      <c r="O16" s="1" t="s">
        <v>294</v>
      </c>
      <c r="P16" s="1" t="s">
        <v>295</v>
      </c>
      <c r="Q16" s="1" t="s">
        <v>344</v>
      </c>
      <c r="R16" s="1" t="s">
        <v>71</v>
      </c>
      <c r="S16" s="1" t="s">
        <v>297</v>
      </c>
      <c r="T16" s="1" t="s">
        <v>298</v>
      </c>
    </row>
    <row r="17" s="1" customFormat="1" spans="1:20">
      <c r="A17" s="1" t="s">
        <v>195</v>
      </c>
      <c r="B17" s="1" t="s">
        <v>137</v>
      </c>
      <c r="C17" s="1" t="s">
        <v>345</v>
      </c>
      <c r="D17" s="1" t="s">
        <v>152</v>
      </c>
      <c r="E17" s="1" t="s">
        <v>153</v>
      </c>
      <c r="F17" s="1" t="s">
        <v>137</v>
      </c>
      <c r="G17" s="1" t="s">
        <v>183</v>
      </c>
      <c r="H17" s="1" t="s">
        <v>290</v>
      </c>
      <c r="I17" s="1" t="s">
        <v>346</v>
      </c>
      <c r="J17" s="1" t="s">
        <v>292</v>
      </c>
      <c r="K17" s="1" t="s">
        <v>346</v>
      </c>
      <c r="L17" s="1" t="s">
        <v>346</v>
      </c>
      <c r="M17" s="1" t="s">
        <v>293</v>
      </c>
      <c r="N17" s="1" t="s">
        <v>293</v>
      </c>
      <c r="O17" s="1" t="s">
        <v>294</v>
      </c>
      <c r="P17" s="1" t="s">
        <v>295</v>
      </c>
      <c r="Q17" s="1" t="s">
        <v>347</v>
      </c>
      <c r="R17" s="1" t="s">
        <v>71</v>
      </c>
      <c r="S17" s="1" t="s">
        <v>297</v>
      </c>
      <c r="T17" s="1" t="s">
        <v>298</v>
      </c>
    </row>
    <row r="18" s="1" customFormat="1" spans="1:20">
      <c r="A18" s="1" t="s">
        <v>142</v>
      </c>
      <c r="B18" s="1" t="s">
        <v>104</v>
      </c>
      <c r="C18" s="1" t="s">
        <v>348</v>
      </c>
      <c r="D18" s="1" t="s">
        <v>349</v>
      </c>
      <c r="E18" s="1" t="s">
        <v>145</v>
      </c>
      <c r="F18" s="1" t="s">
        <v>104</v>
      </c>
      <c r="G18" s="1" t="s">
        <v>137</v>
      </c>
      <c r="H18" s="1" t="s">
        <v>290</v>
      </c>
      <c r="I18" s="1" t="s">
        <v>350</v>
      </c>
      <c r="J18" s="1" t="s">
        <v>292</v>
      </c>
      <c r="K18" s="1" t="s">
        <v>350</v>
      </c>
      <c r="L18" s="1" t="s">
        <v>350</v>
      </c>
      <c r="M18" s="1" t="s">
        <v>293</v>
      </c>
      <c r="N18" s="1" t="s">
        <v>293</v>
      </c>
      <c r="O18" s="1" t="s">
        <v>294</v>
      </c>
      <c r="P18" s="1" t="s">
        <v>295</v>
      </c>
      <c r="Q18" s="1" t="s">
        <v>351</v>
      </c>
      <c r="R18" s="1" t="s">
        <v>71</v>
      </c>
      <c r="S18" s="1" t="s">
        <v>297</v>
      </c>
      <c r="T18" s="1" t="s">
        <v>298</v>
      </c>
    </row>
    <row r="19" s="1" customFormat="1" spans="1:20">
      <c r="A19" s="1" t="s">
        <v>133</v>
      </c>
      <c r="B19" s="1" t="s">
        <v>104</v>
      </c>
      <c r="C19" s="1" t="s">
        <v>352</v>
      </c>
      <c r="D19" s="1" t="s">
        <v>135</v>
      </c>
      <c r="E19" s="1" t="s">
        <v>136</v>
      </c>
      <c r="F19" s="1" t="s">
        <v>104</v>
      </c>
      <c r="G19" s="1" t="s">
        <v>137</v>
      </c>
      <c r="H19" s="1" t="s">
        <v>290</v>
      </c>
      <c r="I19" s="1" t="s">
        <v>353</v>
      </c>
      <c r="J19" s="1" t="s">
        <v>292</v>
      </c>
      <c r="K19" s="1" t="s">
        <v>353</v>
      </c>
      <c r="L19" s="1" t="s">
        <v>353</v>
      </c>
      <c r="M19" s="1" t="s">
        <v>293</v>
      </c>
      <c r="N19" s="1" t="s">
        <v>293</v>
      </c>
      <c r="O19" s="1" t="s">
        <v>294</v>
      </c>
      <c r="P19" s="1" t="s">
        <v>295</v>
      </c>
      <c r="Q19" s="1" t="s">
        <v>354</v>
      </c>
      <c r="R19" s="1" t="s">
        <v>71</v>
      </c>
      <c r="S19" s="1" t="s">
        <v>297</v>
      </c>
      <c r="T19" s="1" t="s">
        <v>298</v>
      </c>
    </row>
    <row r="20" s="1" customFormat="1" spans="1:20">
      <c r="A20" s="1" t="s">
        <v>117</v>
      </c>
      <c r="B20" s="1" t="s">
        <v>78</v>
      </c>
      <c r="C20" s="1" t="s">
        <v>355</v>
      </c>
      <c r="D20" s="1" t="s">
        <v>119</v>
      </c>
      <c r="E20" s="1" t="s">
        <v>120</v>
      </c>
      <c r="F20" s="1" t="s">
        <v>78</v>
      </c>
      <c r="G20" s="1" t="s">
        <v>104</v>
      </c>
      <c r="H20" s="1" t="s">
        <v>290</v>
      </c>
      <c r="I20" s="1" t="s">
        <v>356</v>
      </c>
      <c r="J20" s="1" t="s">
        <v>292</v>
      </c>
      <c r="K20" s="1" t="s">
        <v>356</v>
      </c>
      <c r="L20" s="1" t="s">
        <v>356</v>
      </c>
      <c r="M20" s="1" t="s">
        <v>293</v>
      </c>
      <c r="N20" s="1" t="s">
        <v>293</v>
      </c>
      <c r="O20" s="1" t="s">
        <v>294</v>
      </c>
      <c r="P20" s="1" t="s">
        <v>295</v>
      </c>
      <c r="Q20" s="1" t="s">
        <v>357</v>
      </c>
      <c r="R20" s="1" t="s">
        <v>71</v>
      </c>
      <c r="S20" s="1" t="s">
        <v>297</v>
      </c>
      <c r="T20" s="1" t="s">
        <v>298</v>
      </c>
    </row>
    <row r="21" s="1" customFormat="1" spans="1:20">
      <c r="A21" s="1" t="s">
        <v>100</v>
      </c>
      <c r="B21" s="1" t="s">
        <v>78</v>
      </c>
      <c r="C21" s="1" t="s">
        <v>358</v>
      </c>
      <c r="D21" s="1" t="s">
        <v>102</v>
      </c>
      <c r="E21" s="1" t="s">
        <v>103</v>
      </c>
      <c r="F21" s="1" t="s">
        <v>78</v>
      </c>
      <c r="G21" s="1" t="s">
        <v>104</v>
      </c>
      <c r="H21" s="1" t="s">
        <v>290</v>
      </c>
      <c r="I21" s="1" t="s">
        <v>359</v>
      </c>
      <c r="J21" s="1" t="s">
        <v>292</v>
      </c>
      <c r="K21" s="1" t="s">
        <v>359</v>
      </c>
      <c r="L21" s="1" t="s">
        <v>359</v>
      </c>
      <c r="M21" s="1" t="s">
        <v>293</v>
      </c>
      <c r="N21" s="1" t="s">
        <v>293</v>
      </c>
      <c r="O21" s="1" t="s">
        <v>294</v>
      </c>
      <c r="P21" s="1" t="s">
        <v>295</v>
      </c>
      <c r="Q21" s="1" t="s">
        <v>360</v>
      </c>
      <c r="R21" s="1" t="s">
        <v>71</v>
      </c>
      <c r="S21" s="1" t="s">
        <v>297</v>
      </c>
      <c r="T21" s="1" t="s">
        <v>298</v>
      </c>
    </row>
    <row r="22" s="1" customFormat="1" spans="1:20">
      <c r="A22" s="1" t="s">
        <v>125</v>
      </c>
      <c r="B22" s="1" t="s">
        <v>78</v>
      </c>
      <c r="C22" s="1" t="s">
        <v>361</v>
      </c>
      <c r="D22" s="1" t="s">
        <v>127</v>
      </c>
      <c r="E22" s="1" t="s">
        <v>128</v>
      </c>
      <c r="F22" s="1" t="s">
        <v>78</v>
      </c>
      <c r="G22" s="1" t="s">
        <v>104</v>
      </c>
      <c r="H22" s="1" t="s">
        <v>290</v>
      </c>
      <c r="I22" s="1" t="s">
        <v>362</v>
      </c>
      <c r="J22" s="1" t="s">
        <v>292</v>
      </c>
      <c r="K22" s="1" t="s">
        <v>362</v>
      </c>
      <c r="L22" s="1" t="s">
        <v>362</v>
      </c>
      <c r="M22" s="1" t="s">
        <v>293</v>
      </c>
      <c r="N22" s="1" t="s">
        <v>293</v>
      </c>
      <c r="O22" s="1" t="s">
        <v>294</v>
      </c>
      <c r="P22" s="1" t="s">
        <v>295</v>
      </c>
      <c r="Q22" s="1" t="s">
        <v>363</v>
      </c>
      <c r="R22" s="1" t="s">
        <v>71</v>
      </c>
      <c r="S22" s="1" t="s">
        <v>297</v>
      </c>
      <c r="T22" s="1" t="s">
        <v>298</v>
      </c>
    </row>
    <row r="23" s="1" customFormat="1" spans="1:20">
      <c r="A23" s="1" t="s">
        <v>109</v>
      </c>
      <c r="B23" s="1" t="s">
        <v>78</v>
      </c>
      <c r="C23" s="1" t="s">
        <v>364</v>
      </c>
      <c r="D23" s="1" t="s">
        <v>365</v>
      </c>
      <c r="E23" s="1" t="s">
        <v>112</v>
      </c>
      <c r="F23" s="1" t="s">
        <v>78</v>
      </c>
      <c r="G23" s="1" t="s">
        <v>104</v>
      </c>
      <c r="H23" s="1" t="s">
        <v>290</v>
      </c>
      <c r="I23" s="1" t="s">
        <v>366</v>
      </c>
      <c r="J23" s="1" t="s">
        <v>292</v>
      </c>
      <c r="K23" s="1" t="s">
        <v>366</v>
      </c>
      <c r="L23" s="1" t="s">
        <v>366</v>
      </c>
      <c r="M23" s="1" t="s">
        <v>293</v>
      </c>
      <c r="N23" s="1" t="s">
        <v>293</v>
      </c>
      <c r="O23" s="1" t="s">
        <v>294</v>
      </c>
      <c r="P23" s="1" t="s">
        <v>295</v>
      </c>
      <c r="Q23" s="1" t="s">
        <v>367</v>
      </c>
      <c r="R23" s="1" t="s">
        <v>71</v>
      </c>
      <c r="S23" s="1" t="s">
        <v>297</v>
      </c>
      <c r="T23" s="1" t="s">
        <v>298</v>
      </c>
    </row>
    <row r="24" s="1" customFormat="1" spans="1:20">
      <c r="A24" s="1" t="s">
        <v>69</v>
      </c>
      <c r="B24" s="1" t="s">
        <v>77</v>
      </c>
      <c r="C24" s="1" t="s">
        <v>368</v>
      </c>
      <c r="D24" s="1" t="s">
        <v>74</v>
      </c>
      <c r="E24" s="1" t="s">
        <v>76</v>
      </c>
      <c r="F24" s="1" t="s">
        <v>77</v>
      </c>
      <c r="G24" s="1" t="s">
        <v>78</v>
      </c>
      <c r="H24" s="1" t="s">
        <v>290</v>
      </c>
      <c r="I24" s="1" t="s">
        <v>369</v>
      </c>
      <c r="J24" s="1" t="s">
        <v>292</v>
      </c>
      <c r="K24" s="1" t="s">
        <v>369</v>
      </c>
      <c r="L24" s="1" t="s">
        <v>369</v>
      </c>
      <c r="M24" s="1" t="s">
        <v>293</v>
      </c>
      <c r="N24" s="1" t="s">
        <v>293</v>
      </c>
      <c r="O24" s="1" t="s">
        <v>294</v>
      </c>
      <c r="P24" s="1" t="s">
        <v>295</v>
      </c>
      <c r="Q24" s="1" t="s">
        <v>370</v>
      </c>
      <c r="R24" s="1" t="s">
        <v>71</v>
      </c>
      <c r="S24" s="1" t="s">
        <v>297</v>
      </c>
      <c r="T24" s="1" t="s">
        <v>298</v>
      </c>
    </row>
    <row r="25" s="1" customFormat="1" spans="1:20">
      <c r="A25" s="1" t="s">
        <v>92</v>
      </c>
      <c r="B25" s="1" t="s">
        <v>77</v>
      </c>
      <c r="C25" s="1" t="s">
        <v>371</v>
      </c>
      <c r="D25" s="1" t="s">
        <v>94</v>
      </c>
      <c r="E25" s="1" t="s">
        <v>95</v>
      </c>
      <c r="F25" s="1" t="s">
        <v>77</v>
      </c>
      <c r="G25" s="1" t="s">
        <v>78</v>
      </c>
      <c r="H25" s="1" t="s">
        <v>290</v>
      </c>
      <c r="I25" s="1" t="s">
        <v>372</v>
      </c>
      <c r="J25" s="1" t="s">
        <v>292</v>
      </c>
      <c r="K25" s="1" t="s">
        <v>372</v>
      </c>
      <c r="L25" s="1" t="s">
        <v>372</v>
      </c>
      <c r="M25" s="1" t="s">
        <v>293</v>
      </c>
      <c r="N25" s="1" t="s">
        <v>293</v>
      </c>
      <c r="O25" s="1" t="s">
        <v>294</v>
      </c>
      <c r="P25" s="1" t="s">
        <v>295</v>
      </c>
      <c r="Q25" s="1" t="s">
        <v>373</v>
      </c>
      <c r="R25" s="1" t="s">
        <v>71</v>
      </c>
      <c r="S25" s="1" t="s">
        <v>297</v>
      </c>
      <c r="T25" s="1" t="s">
        <v>298</v>
      </c>
    </row>
    <row r="26" s="1" customFormat="1" spans="1:20">
      <c r="A26" s="1" t="s">
        <v>150</v>
      </c>
      <c r="B26" s="1" t="s">
        <v>77</v>
      </c>
      <c r="C26" s="1" t="s">
        <v>374</v>
      </c>
      <c r="D26" s="1" t="s">
        <v>152</v>
      </c>
      <c r="E26" s="1" t="s">
        <v>153</v>
      </c>
      <c r="F26" s="1" t="s">
        <v>77</v>
      </c>
      <c r="G26" s="1" t="s">
        <v>137</v>
      </c>
      <c r="H26" s="1" t="s">
        <v>290</v>
      </c>
      <c r="I26" s="1" t="s">
        <v>375</v>
      </c>
      <c r="J26" s="1" t="s">
        <v>292</v>
      </c>
      <c r="K26" s="1" t="s">
        <v>375</v>
      </c>
      <c r="L26" s="1" t="s">
        <v>375</v>
      </c>
      <c r="M26" s="1" t="s">
        <v>293</v>
      </c>
      <c r="N26" s="1" t="s">
        <v>293</v>
      </c>
      <c r="O26" s="1" t="s">
        <v>294</v>
      </c>
      <c r="P26" s="1" t="s">
        <v>295</v>
      </c>
      <c r="Q26" s="1" t="s">
        <v>376</v>
      </c>
      <c r="R26" s="1" t="s">
        <v>71</v>
      </c>
      <c r="S26" s="1" t="s">
        <v>297</v>
      </c>
      <c r="T26" s="1" t="s">
        <v>298</v>
      </c>
    </row>
    <row r="27" s="1" customFormat="1" spans="1:20">
      <c r="A27" s="1" t="s">
        <v>84</v>
      </c>
      <c r="B27" s="1" t="s">
        <v>77</v>
      </c>
      <c r="C27" s="1" t="s">
        <v>377</v>
      </c>
      <c r="D27" s="1" t="s">
        <v>86</v>
      </c>
      <c r="E27" s="1" t="s">
        <v>378</v>
      </c>
      <c r="F27" s="1" t="s">
        <v>77</v>
      </c>
      <c r="G27" s="1" t="s">
        <v>78</v>
      </c>
      <c r="H27" s="1" t="s">
        <v>290</v>
      </c>
      <c r="I27" s="1" t="s">
        <v>379</v>
      </c>
      <c r="J27" s="1" t="s">
        <v>292</v>
      </c>
      <c r="K27" s="1" t="s">
        <v>379</v>
      </c>
      <c r="L27" s="1" t="s">
        <v>379</v>
      </c>
      <c r="M27" s="1" t="s">
        <v>293</v>
      </c>
      <c r="N27" s="1" t="s">
        <v>293</v>
      </c>
      <c r="O27" s="1" t="s">
        <v>294</v>
      </c>
      <c r="P27" s="1" t="s">
        <v>295</v>
      </c>
      <c r="Q27" s="1" t="s">
        <v>380</v>
      </c>
      <c r="R27" s="1" t="s">
        <v>71</v>
      </c>
      <c r="S27" s="1" t="s">
        <v>297</v>
      </c>
      <c r="T27" s="1" t="s">
        <v>298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2021-12-21T02:13:41Z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DE4DDE3DCAEC4F5B9441A15D3E38D404</vt:lpwstr>
  </property>
</Properties>
</file>