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<sst xmlns="http://schemas.openxmlformats.org/spreadsheetml/2006/main" count="748" uniqueCount="297">
  <si>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</si>
  <si>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</si>
  <si>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</si>
  <si>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</si>
  <si>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</si>
  <si>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</si>
  <si>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</si>
  <si>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</si>
  <si>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</si>
  <si>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</si>
  <si>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</si>
  <si>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</si>
  <si>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</si>
  <si>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</si>
  <si>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</si>
  <si>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</si>
  <si>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</si>
  <si>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</si>
  <si>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</si>
  <si>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</si>
  <si>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</si>
  <si>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</si>
  <si>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</si>
  <si>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</si>
  <si>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</si>
  <si>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</si>
  <si>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</si>
  <si>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[多伦多]多伦多市中心喜来登酒店(Sheraton Centre Toronto Hotel)(55822362)</t>
  </si>
  <si>
    <t>大床房&lt;不退款&gt;&lt;2人入住&gt;</t>
  </si>
  <si>
    <t>HKD</t>
  </si>
  <si>
    <t>Liem/Ka</t>
  </si>
  <si>
    <t>CA13030211221HKD</t>
  </si>
  <si>
    <t>未提现</t>
  </si>
  <si>
    <t>携程开票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</si>
  <si>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</si>
  <si>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</si>
  <si>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Jia/Lin</t>
  </si>
  <si>
    <t>9945SC046651</t>
  </si>
  <si>
    <t>[巴黎]巴黎里昂车站万怡酒店(Courtyard by  Marriott Paris Gare de Lyon)(71667891)</t>
  </si>
  <si>
    <t>标准间1张特大床客房&lt;不退款&gt;&lt;2人入住&gt;</t>
  </si>
  <si>
    <t>Lee/Eminadia</t>
  </si>
  <si>
    <t>[费城]费城索尼斯塔里滕豪斯广场酒店(Sonesta Philadelphia Downtown Rittenhouse Square)(55345986)</t>
  </si>
  <si>
    <t>小型客房（1张大床）&lt;不退款&gt;&lt;2人入住&gt;</t>
  </si>
  <si>
    <t>BRIGGS/KIARA</t>
  </si>
  <si>
    <t>56921SC108801</t>
  </si>
  <si>
    <t>[北伯根]速8北伯根酒店(Super 8 by Wyndham North Bergen NJ/NYC Area)(60480478)</t>
  </si>
  <si>
    <t>特大床房&lt;早餐&gt;&lt;不退款&gt;&lt;2人入住&gt;</t>
  </si>
  <si>
    <t>oyorzabal/karen</t>
  </si>
  <si>
    <t>86928ED081950</t>
  </si>
  <si>
    <t>[蒂梅丘拉]南海岸酒庄度假村(South Coast Winery Resort and Spa)(70393481)</t>
  </si>
  <si>
    <t>豪华2张大床别墅&lt;不退款&gt;&lt;2人入住&gt;</t>
  </si>
  <si>
    <t>Ramirez/Donato D</t>
  </si>
  <si>
    <t>67102SC140722</t>
  </si>
  <si>
    <t>[图卢兹]图卢兹大都会泽尼图德公寓式酒店(Zenitude Hôtel-Résidences Toulouse Métropole)(55391154)</t>
  </si>
  <si>
    <t>工作室&lt;不退款&gt;&lt;2人入住&gt;</t>
  </si>
  <si>
    <t>Arican/Ebru</t>
  </si>
  <si>
    <t>[温哥华]温哥华奥贝尔杰酒店(Auberge Vancouver Hotel)(55841856)</t>
  </si>
  <si>
    <t>城景豪华房（特大床）&lt;不退款&gt;&lt;2人入住&gt;</t>
  </si>
  <si>
    <t>Irhamni/Riveria</t>
  </si>
  <si>
    <t>[莫斯科]莫斯科瑞士酒店(Swissotel Krasnye Holmy Moscow)(55439187)</t>
  </si>
  <si>
    <t>全景客房, 1 张特大床, 城市景观&lt;早餐&gt;&lt;不退款&gt;&lt;2人入住&gt;</t>
  </si>
  <si>
    <t>Karimova/Elena</t>
  </si>
  <si>
    <t>[埃尔波特尔]优胜美地景观酒店(Yosemite View Lodge)(55861903)</t>
  </si>
  <si>
    <t>标准两张大床房&lt;不退款&gt;&lt;2人入住&gt;</t>
  </si>
  <si>
    <t>Wang/Hanlei</t>
  </si>
  <si>
    <t>11023240-1</t>
  </si>
  <si>
    <t>[芝加哥]芝加哥W酒店 - 湖滨(W Chicago - Lakeshore)(55478478)</t>
  </si>
  <si>
    <t>城景特大床房(超赞的)&lt;不退款&gt;&lt;2人入住&gt;</t>
  </si>
  <si>
    <t>Ron/Nathaniel,Bartek/Katalyna</t>
  </si>
  <si>
    <t>[印第安纳波利斯]印第安纳波利斯喜来登酒店（位于凯斯通克罗星）(Sheraton Indianapolis Hotel at Keystone Crossing)(68026841)</t>
  </si>
  <si>
    <t>Guest room, 1 King, Sofa bed&lt;2人入住&gt;&lt;不退款&gt;</t>
  </si>
  <si>
    <t>Smith/Branden Mitchell</t>
  </si>
  <si>
    <t>[普吉岛]普吉阿卡迪亚奈松海滩铂尔曼度假酒店 (SHA Plus+)(Pullman Phuket Arcadia Naithon Beach (SHA Plus+))(55414088)</t>
  </si>
  <si>
    <t>超豪华房&lt;不退款&gt;&lt;2人入住&gt;</t>
  </si>
  <si>
    <t>WEN/WEILIN</t>
  </si>
  <si>
    <t>[巴吞鲁日]巴吞鲁日万豪酒店(Baton Rouge Marriott)(68029060)</t>
  </si>
  <si>
    <t>客房1张特大床&lt;2人入住&gt;&lt;不退款&gt;</t>
  </si>
  <si>
    <t>Coates/Michael</t>
  </si>
  <si>
    <t>[芝加哥]芝加哥喜来登大酒店(Sheraton Grand Chicago)(55478291)</t>
  </si>
  <si>
    <t>河景特大床房&lt;不退款&gt;&lt;2人入住&gt;</t>
  </si>
  <si>
    <t>Monroy/Edgar Angel</t>
  </si>
  <si>
    <t>[芝加哥]芝加哥河北岸威斯汀酒店(The Westin Chicago River North)(55478276)</t>
  </si>
  <si>
    <t>传统特大床房&lt;2人入住&gt;&lt;不退款&gt;</t>
  </si>
  <si>
    <t>YU/SIYI</t>
  </si>
  <si>
    <t>[雅加达]哈里斯沃途和谐酒店(Harris Vertu Hotel Harmoni)(55872461)</t>
  </si>
  <si>
    <t>v客房&lt;不退款&gt;&lt;2人入住&gt;</t>
  </si>
  <si>
    <t>Hie/Bayu</t>
  </si>
  <si>
    <t>[吉隆坡]吉隆坡棉兰东姑普雷斯科特酒店(Prescott Hotel Kuala Lumpur Medan Tuanku)(68545450)</t>
  </si>
  <si>
    <t>高级房&lt;2人入住&gt;&lt;不退款&gt;</t>
  </si>
  <si>
    <t>BIN ALWI/MOHD redzuan</t>
  </si>
  <si>
    <t>[波苏埃洛-德阿拉尔孔]欧洲之星马德里酒店(Eurostars I-Hotel Madrid)(55733308)</t>
  </si>
  <si>
    <t>双床房&lt;不退款&gt;&lt;2人入住&gt;</t>
  </si>
  <si>
    <t>NIETO HERNANDEZ/PEDRO</t>
  </si>
  <si>
    <t>[慕尼黑]欧洲之星书籍酒店(Eurostars Book Hotel)(55733303)</t>
  </si>
  <si>
    <t>客房&lt;不退款&gt;&lt;2人入住&gt;</t>
  </si>
  <si>
    <t>Bresler/Leon</t>
  </si>
  <si>
    <t>[巴科洛德]色达国会大厦中央酒店(Seda Capitol Central)(55599048)</t>
  </si>
  <si>
    <t>豪华间&lt;不退款&gt;&lt;2人入住&gt;</t>
  </si>
  <si>
    <t>CAWIT/LEOPOLDO,CAWIT/LEOPOLDO</t>
  </si>
  <si>
    <t>[波哥大]波哥大万豪酒店(Bogotá Marriott Hotel)(68027965)</t>
  </si>
  <si>
    <t>特大床房&lt;2人入住&gt;&lt;不退款&gt;&lt;早餐&gt;</t>
  </si>
  <si>
    <t>Sun/Yize</t>
  </si>
  <si>
    <t>[马拉加]索萊西奧宮酒店(Palacio Solecio)(80332072)</t>
  </si>
  <si>
    <t>豪华双人房&lt;2人入住&gt;&lt;不退款&gt;&lt;早餐&gt;</t>
  </si>
  <si>
    <t>XIE/YINGMEI</t>
  </si>
  <si>
    <t>[河内]河内酒店(Hanoi Hotel)(55560512)</t>
  </si>
  <si>
    <t>豪华房&lt;不退款&gt;&lt;2人入住&gt;</t>
  </si>
  <si>
    <t>Pham/Phuong</t>
  </si>
  <si>
    <t>[曼达韦]阿尔帕城市套房酒店(Alpa City Suites Hotel)(55281060)</t>
  </si>
  <si>
    <t>高级套房&lt;2人入住&gt;&lt;不退款&gt;</t>
  </si>
  <si>
    <t>Nien/Ming yu</t>
  </si>
  <si>
    <t>取消</t>
  </si>
  <si>
    <t>，</t>
  </si>
  <si>
    <t>35538 HKD</t>
  </si>
  <si>
    <t>A211221093614481</t>
  </si>
  <si>
    <t>总计：35538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</si>
  <si>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</si>
  <si>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</si>
  <si>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</si>
  <si>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</si>
  <si>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</si>
  <si>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</si>
  <si>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</si>
  <si>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</si>
  <si>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</si>
  <si>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</si>
  <si>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</si>
  <si>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</si>
  <si>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</si>
  <si>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</si>
  <si>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</si>
  <si>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</si>
  <si>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</si>
  <si>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2021-12-17</t>
  </si>
  <si>
    <t>2344679</t>
  </si>
  <si>
    <t>河内酒店</t>
  </si>
  <si>
    <t>Pham Phuong</t>
  </si>
  <si>
    <t>2021-12-18</t>
  </si>
  <si>
    <t>退房日周结</t>
  </si>
  <si>
    <t>262.51</t>
  </si>
  <si>
    <t>321.00</t>
  </si>
  <si>
    <t>0</t>
  </si>
  <si>
    <t>0.00</t>
  </si>
  <si>
    <t>携程汇智国际直连</t>
  </si>
  <si>
    <t>2021-12-17 18:43:47</t>
  </si>
  <si>
    <t>否</t>
  </si>
  <si>
    <t>汇智国际旅游发展有限公司</t>
  </si>
  <si>
    <t>直连</t>
  </si>
  <si>
    <t>2344446</t>
  </si>
  <si>
    <t>波哥大万豪酒店</t>
  </si>
  <si>
    <t>Sun Yize</t>
  </si>
  <si>
    <t>466.96</t>
  </si>
  <si>
    <t>571.00</t>
  </si>
  <si>
    <t>2021-12-17 16:18:10</t>
  </si>
  <si>
    <t>2344445</t>
  </si>
  <si>
    <t>索萊西奧宮酒店</t>
  </si>
  <si>
    <t>XIE YINGMEI</t>
  </si>
  <si>
    <t>1481.04</t>
  </si>
  <si>
    <t>1811.00</t>
  </si>
  <si>
    <t>2021-12-17 16:18:22</t>
  </si>
  <si>
    <t>2344306</t>
  </si>
  <si>
    <t>色達首都中央酒店</t>
  </si>
  <si>
    <t>CAWIT LEOPOLDO,CAWIT LEOPOLDO</t>
  </si>
  <si>
    <t>329.57</t>
  </si>
  <si>
    <t>403.00</t>
  </si>
  <si>
    <t>2021-12-17 14:36:39</t>
  </si>
  <si>
    <t>2343831</t>
  </si>
  <si>
    <t>欧洲之星书籍酒店</t>
  </si>
  <si>
    <t>Bresler Leon</t>
  </si>
  <si>
    <t>492.32</t>
  </si>
  <si>
    <t>602.00</t>
  </si>
  <si>
    <t>2021-12-17 04:36:49</t>
  </si>
  <si>
    <t>2343819</t>
  </si>
  <si>
    <t>欧洲之星马德里酒店</t>
  </si>
  <si>
    <t>NIETO HERNANDEZ PEDRO</t>
  </si>
  <si>
    <t>438.34</t>
  </si>
  <si>
    <t>536.00</t>
  </si>
  <si>
    <t>2021-12-17 02:40:27</t>
  </si>
  <si>
    <t>2021-12-16</t>
  </si>
  <si>
    <t>2342929</t>
  </si>
  <si>
    <t>吉隆坡棉兰东姑普雷斯科特酒店</t>
  </si>
  <si>
    <t>BIN ALWI MOHD redzuan</t>
  </si>
  <si>
    <t>351.57</t>
  </si>
  <si>
    <t>430.00</t>
  </si>
  <si>
    <t>2021-12-16 15:39:20</t>
  </si>
  <si>
    <t>2342753</t>
  </si>
  <si>
    <t>哈里斯沃途和谐酒店</t>
  </si>
  <si>
    <t>Hie Bayu</t>
  </si>
  <si>
    <t>252.64</t>
  </si>
  <si>
    <t>309.00</t>
  </si>
  <si>
    <t>2021-12-16 13:38:07</t>
  </si>
  <si>
    <t>2342259</t>
  </si>
  <si>
    <t>芝加哥河北岸威斯汀酒店</t>
  </si>
  <si>
    <t>YU SIYI</t>
  </si>
  <si>
    <t>813.51</t>
  </si>
  <si>
    <t>995.00</t>
  </si>
  <si>
    <t>2021-12-16 07:57:36</t>
  </si>
  <si>
    <t>2342214</t>
  </si>
  <si>
    <t>芝加哥喜来登大酒店</t>
  </si>
  <si>
    <t>Monroy Edgar Angel</t>
  </si>
  <si>
    <t>792.25</t>
  </si>
  <si>
    <t>969.00</t>
  </si>
  <si>
    <t>2021-12-16 06:21:38</t>
  </si>
  <si>
    <t>2342141</t>
  </si>
  <si>
    <t>巴吞鲁日万豪酒店</t>
  </si>
  <si>
    <t>Coates Michael</t>
  </si>
  <si>
    <t>887.10</t>
  </si>
  <si>
    <t>1085.00</t>
  </si>
  <si>
    <t>2021-12-16 00:38:42</t>
  </si>
  <si>
    <t>2021-12-15</t>
  </si>
  <si>
    <t>2341046</t>
  </si>
  <si>
    <t>普吉岛阿卡迪亚奈松海滩铂尔曼度假酒店</t>
  </si>
  <si>
    <t>WEN WEILIN</t>
  </si>
  <si>
    <t>2506.76</t>
  </si>
  <si>
    <t>3066.00</t>
  </si>
  <si>
    <t>2021-12-15 13:03:47</t>
  </si>
  <si>
    <t>2340645</t>
  </si>
  <si>
    <t>印第安纳波利斯喜来登酒店(位于凯斯通克罗星)</t>
  </si>
  <si>
    <t>Smith Branden Mitchell</t>
  </si>
  <si>
    <t>509.36</t>
  </si>
  <si>
    <t>623.00</t>
  </si>
  <si>
    <t>2021-12-15 02:54:43</t>
  </si>
  <si>
    <t>2021-12-14</t>
  </si>
  <si>
    <t>2339692</t>
  </si>
  <si>
    <t>芝加哥W酒店 - 湖滨</t>
  </si>
  <si>
    <t>Ron Nathaniel,Bartek Katalyna</t>
  </si>
  <si>
    <t>744.92</t>
  </si>
  <si>
    <t>911.00</t>
  </si>
  <si>
    <t>2021-12-14 03:47:38</t>
  </si>
  <si>
    <t>2021-12-12</t>
  </si>
  <si>
    <t>2337234</t>
  </si>
  <si>
    <t>优胜美地景观酒店</t>
  </si>
  <si>
    <t>Wang Hanlei</t>
  </si>
  <si>
    <t>724.44</t>
  </si>
  <si>
    <t>884.00</t>
  </si>
  <si>
    <t>2021-12-14 22:07:18</t>
  </si>
  <si>
    <t>2021-12-11</t>
  </si>
  <si>
    <t>2336341</t>
  </si>
  <si>
    <t>莫斯科克莱斯尼赫米瑞士酒店</t>
  </si>
  <si>
    <t>Karimova Elena</t>
  </si>
  <si>
    <t>2490.46</t>
  </si>
  <si>
    <t>3039.00</t>
  </si>
  <si>
    <t>2021-12-11 18:58:29</t>
  </si>
  <si>
    <t>2021-11-28</t>
  </si>
  <si>
    <t>2317168</t>
  </si>
  <si>
    <t>温哥华奥贝尔杰酒店</t>
  </si>
  <si>
    <t>Irhamni Riveria</t>
  </si>
  <si>
    <t>841.73</t>
  </si>
  <si>
    <t>1025.00</t>
  </si>
  <si>
    <t>2021-11-28 16:45:48</t>
  </si>
  <si>
    <t>2021-11-25</t>
  </si>
  <si>
    <t>2312808</t>
  </si>
  <si>
    <t>图卢斯大都会森蒂图德住宅酒店</t>
  </si>
  <si>
    <t>Arican Ebru</t>
  </si>
  <si>
    <t>295.60</t>
  </si>
  <si>
    <t>360.00</t>
  </si>
  <si>
    <t>2021-11-25 20:43:42</t>
  </si>
  <si>
    <t>2311312</t>
  </si>
  <si>
    <t>南海岸酒庄度假村</t>
  </si>
  <si>
    <t>Ramirez Donato D</t>
  </si>
  <si>
    <t>2175.92</t>
  </si>
  <si>
    <t>2650.00</t>
  </si>
  <si>
    <t>2021-11-25 04:42:54</t>
  </si>
  <si>
    <t>2311273</t>
  </si>
  <si>
    <t xml:space="preserve">速8北伯根酒店 </t>
  </si>
  <si>
    <t>oyorzabal karen</t>
  </si>
  <si>
    <t>1922.54</t>
  </si>
  <si>
    <t>2340.00</t>
  </si>
  <si>
    <t>2021-11-25 01:15:55</t>
  </si>
  <si>
    <t>2021-11-14</t>
  </si>
  <si>
    <t>2299070</t>
  </si>
  <si>
    <t>费城索尼斯塔里滕豪斯广场酒店</t>
  </si>
  <si>
    <t>BRIGGS KIARA</t>
  </si>
  <si>
    <t>740.91</t>
  </si>
  <si>
    <t>903.00</t>
  </si>
  <si>
    <t>2021-11-14 02:07:43</t>
  </si>
  <si>
    <t>2021-11-11</t>
  </si>
  <si>
    <t>2296148</t>
  </si>
  <si>
    <t>巴黎里昂车站万怡酒店</t>
  </si>
  <si>
    <t>Lee Eminadia</t>
  </si>
  <si>
    <t>7076.60</t>
  </si>
  <si>
    <t>8609.00</t>
  </si>
  <si>
    <t>2021-11-11 01:16:59</t>
  </si>
  <si>
    <t>2021-11-10</t>
  </si>
  <si>
    <t>2295450</t>
  </si>
  <si>
    <t>新加坡拉古娜都喜天丽酒店 (Staycation Approved)</t>
  </si>
  <si>
    <t>Jia Lin</t>
  </si>
  <si>
    <t>1981.02</t>
  </si>
  <si>
    <t>2410.00</t>
  </si>
  <si>
    <t>2021-11-10 14:59:24</t>
  </si>
  <si>
    <t>2021-11-07</t>
  </si>
  <si>
    <t>2291874</t>
  </si>
  <si>
    <t>多伦多市中心喜来登酒店</t>
  </si>
  <si>
    <t>Liem Ka</t>
  </si>
  <si>
    <t>565.20</t>
  </si>
  <si>
    <t>686.00</t>
  </si>
  <si>
    <t>2021-11-07 07:01:24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</si>
</sst>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16750931448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44548</v>
      </c>
      <c r="H2" s="4">
        <v>1</v>
      </c>
      <c r="I2" s="4">
        <v>1</v>
      </c>
      <c r="J2" s="4">
        <v>1</v>
      </c>
      <c r="K2" s="4" t="s">
        <v>29</v>
      </c>
      <c r="L2" s="4">
        <v>686</v>
      </c>
      <c r="M2" s="4">
        <v>686</v>
      </c>
      <c r="N2" s="4" t="s">
        <v>30</v>
      </c>
      <c r="O2" s="4" t="s">
        <v>31</v>
      </c>
      <c r="P2" s="4" t="s">
        <v>32</v>
      </c>
      <c r="Q2" s="4">
        <v>0</v>
      </c>
      <c r="R2" s="6">
        <v>44507</v>
      </c>
      <c r="S2" s="5">
        <v>44551</v>
      </c>
      <c r="T2" s="4" t="s">
        <v>33</v>
      </c>
      <c r="U2" s="4">
        <v>686</v>
      </c>
      <c r="V2" s="4">
        <v>0</v>
      </c>
      <c r="W2" s="4">
        <v>0</v>
      </c>
      <c r="X2" s="4"/>
      <c r="Y2" s="4">
        <v>73117768</v>
      </c>
    </row>
    <row r="3" s="4" customFormat="1" spans="1:25">
      <c r="A3" s="4">
        <v>16766833748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44547</v>
      </c>
      <c r="G3" s="5">
        <v>44548</v>
      </c>
      <c r="H3" s="4">
        <v>1</v>
      </c>
      <c r="I3" s="4">
        <v>1</v>
      </c>
      <c r="J3" s="4">
        <v>1</v>
      </c>
      <c r="K3" s="4" t="s">
        <v>29</v>
      </c>
      <c r="L3" s="4">
        <v>2410</v>
      </c>
      <c r="M3" s="4">
        <v>2410</v>
      </c>
      <c r="N3" s="4" t="s">
        <v>36</v>
      </c>
      <c r="O3" s="4" t="s">
        <v>31</v>
      </c>
      <c r="P3" s="4" t="s">
        <v>32</v>
      </c>
      <c r="Q3" s="4">
        <v>0</v>
      </c>
      <c r="R3" s="6">
        <v>44510</v>
      </c>
      <c r="S3" s="5">
        <v>44551</v>
      </c>
      <c r="T3" s="4" t="s">
        <v>33</v>
      </c>
      <c r="U3" s="4">
        <v>2410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16768980615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44541</v>
      </c>
      <c r="G4" s="5">
        <v>44548</v>
      </c>
      <c r="H4" s="4">
        <v>1</v>
      </c>
      <c r="I4" s="4">
        <v>7</v>
      </c>
      <c r="J4" s="4">
        <v>7</v>
      </c>
      <c r="K4" s="4" t="s">
        <v>29</v>
      </c>
      <c r="L4" s="4">
        <v>8609</v>
      </c>
      <c r="M4" s="4">
        <v>8609</v>
      </c>
      <c r="N4" s="4" t="s">
        <v>40</v>
      </c>
      <c r="O4" s="4" t="s">
        <v>31</v>
      </c>
      <c r="P4" s="4" t="s">
        <v>32</v>
      </c>
      <c r="Q4" s="4">
        <v>0</v>
      </c>
      <c r="R4" s="6">
        <v>44511</v>
      </c>
      <c r="S4" s="5">
        <v>44551</v>
      </c>
      <c r="T4" s="4" t="s">
        <v>33</v>
      </c>
      <c r="U4" s="4">
        <v>8609</v>
      </c>
      <c r="V4" s="4">
        <v>0</v>
      </c>
      <c r="W4" s="4">
        <v>0</v>
      </c>
      <c r="X4" s="4">
        <v>2296148</v>
      </c>
      <c r="Y4" s="4">
        <v>76238368</v>
      </c>
    </row>
    <row r="5" s="4" customFormat="1" spans="1:25">
      <c r="A5" s="4">
        <v>16792533266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44547</v>
      </c>
      <c r="G5" s="5">
        <v>44548</v>
      </c>
      <c r="H5" s="4">
        <v>1</v>
      </c>
      <c r="I5" s="4">
        <v>1</v>
      </c>
      <c r="J5" s="4">
        <v>1</v>
      </c>
      <c r="K5" s="4" t="s">
        <v>29</v>
      </c>
      <c r="L5" s="4">
        <v>903</v>
      </c>
      <c r="M5" s="4">
        <v>903</v>
      </c>
      <c r="N5" s="4" t="s">
        <v>43</v>
      </c>
      <c r="O5" s="4" t="s">
        <v>31</v>
      </c>
      <c r="P5" s="4" t="s">
        <v>32</v>
      </c>
      <c r="Q5" s="4">
        <v>0</v>
      </c>
      <c r="R5" s="6">
        <v>44514</v>
      </c>
      <c r="S5" s="5">
        <v>44551</v>
      </c>
      <c r="T5" s="4" t="s">
        <v>33</v>
      </c>
      <c r="U5" s="4">
        <v>903</v>
      </c>
      <c r="V5" s="4">
        <v>0</v>
      </c>
      <c r="W5" s="4">
        <v>0</v>
      </c>
      <c r="X5" s="4"/>
      <c r="Y5" s="4" t="s">
        <v>44</v>
      </c>
    </row>
    <row r="6" s="4" customFormat="1" spans="1:25">
      <c r="A6" s="4">
        <v>16859071100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44544</v>
      </c>
      <c r="G6" s="5">
        <v>44548</v>
      </c>
      <c r="H6" s="4">
        <v>1</v>
      </c>
      <c r="I6" s="4">
        <v>4</v>
      </c>
      <c r="J6" s="4">
        <v>4</v>
      </c>
      <c r="K6" s="4" t="s">
        <v>29</v>
      </c>
      <c r="L6" s="4">
        <v>2340</v>
      </c>
      <c r="M6" s="4">
        <v>2340</v>
      </c>
      <c r="N6" s="4" t="s">
        <v>47</v>
      </c>
      <c r="O6" s="4" t="s">
        <v>31</v>
      </c>
      <c r="P6" s="4" t="s">
        <v>32</v>
      </c>
      <c r="Q6" s="4">
        <v>0</v>
      </c>
      <c r="R6" s="6">
        <v>44525</v>
      </c>
      <c r="S6" s="5">
        <v>44551</v>
      </c>
      <c r="T6" s="4" t="s">
        <v>33</v>
      </c>
      <c r="U6" s="4">
        <v>2340</v>
      </c>
      <c r="V6" s="4">
        <v>0</v>
      </c>
      <c r="W6" s="4">
        <v>0</v>
      </c>
      <c r="X6" s="4"/>
      <c r="Y6" s="4" t="s">
        <v>48</v>
      </c>
    </row>
    <row r="7" s="4" customFormat="1" spans="1:25">
      <c r="A7" s="4">
        <v>16859172321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44547</v>
      </c>
      <c r="G7" s="5">
        <v>44548</v>
      </c>
      <c r="H7" s="4">
        <v>1</v>
      </c>
      <c r="I7" s="4">
        <v>1</v>
      </c>
      <c r="J7" s="4">
        <v>1</v>
      </c>
      <c r="K7" s="4" t="s">
        <v>29</v>
      </c>
      <c r="L7" s="4">
        <v>2650</v>
      </c>
      <c r="M7" s="4">
        <v>2650</v>
      </c>
      <c r="N7" s="4" t="s">
        <v>51</v>
      </c>
      <c r="O7" s="4" t="s">
        <v>31</v>
      </c>
      <c r="P7" s="4" t="s">
        <v>32</v>
      </c>
      <c r="Q7" s="4">
        <v>0</v>
      </c>
      <c r="R7" s="6">
        <v>44525</v>
      </c>
      <c r="S7" s="5">
        <v>44551</v>
      </c>
      <c r="T7" s="4" t="s">
        <v>33</v>
      </c>
      <c r="U7" s="4">
        <v>2650</v>
      </c>
      <c r="V7" s="4">
        <v>0</v>
      </c>
      <c r="W7" s="4">
        <v>0</v>
      </c>
      <c r="X7" s="4"/>
      <c r="Y7" s="4" t="s">
        <v>52</v>
      </c>
    </row>
    <row r="8" s="4" customFormat="1" spans="1:24">
      <c r="A8" s="4">
        <v>16864727818</v>
      </c>
      <c r="B8" s="4" t="s">
        <v>25</v>
      </c>
      <c r="C8" s="4" t="s">
        <v>26</v>
      </c>
      <c r="D8" s="4" t="s">
        <v>53</v>
      </c>
      <c r="E8" s="4" t="s">
        <v>54</v>
      </c>
      <c r="F8" s="5">
        <v>44547</v>
      </c>
      <c r="G8" s="5">
        <v>44548</v>
      </c>
      <c r="H8" s="4">
        <v>1</v>
      </c>
      <c r="I8" s="4">
        <v>1</v>
      </c>
      <c r="J8" s="4">
        <v>1</v>
      </c>
      <c r="K8" s="4" t="s">
        <v>29</v>
      </c>
      <c r="L8" s="4">
        <v>360</v>
      </c>
      <c r="M8" s="4">
        <v>360</v>
      </c>
      <c r="N8" s="4" t="s">
        <v>55</v>
      </c>
      <c r="O8" s="4" t="s">
        <v>31</v>
      </c>
      <c r="P8" s="4" t="s">
        <v>32</v>
      </c>
      <c r="Q8" s="4">
        <v>0</v>
      </c>
      <c r="R8" s="6">
        <v>44525</v>
      </c>
      <c r="S8" s="5">
        <v>44551</v>
      </c>
      <c r="T8" s="4" t="s">
        <v>33</v>
      </c>
      <c r="U8" s="4">
        <v>360</v>
      </c>
      <c r="V8" s="4">
        <v>0</v>
      </c>
      <c r="W8" s="4">
        <v>0</v>
      </c>
      <c r="X8" s="4">
        <v>2312808</v>
      </c>
    </row>
    <row r="9" s="4" customFormat="1" spans="1:24">
      <c r="A9" s="4">
        <v>16881966631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44547</v>
      </c>
      <c r="G9" s="5">
        <v>44548</v>
      </c>
      <c r="H9" s="4">
        <v>1</v>
      </c>
      <c r="I9" s="4">
        <v>1</v>
      </c>
      <c r="J9" s="4">
        <v>1</v>
      </c>
      <c r="K9" s="4" t="s">
        <v>29</v>
      </c>
      <c r="L9" s="4">
        <v>1025</v>
      </c>
      <c r="M9" s="4">
        <v>1025</v>
      </c>
      <c r="N9" s="4" t="s">
        <v>58</v>
      </c>
      <c r="O9" s="4" t="s">
        <v>31</v>
      </c>
      <c r="P9" s="4" t="s">
        <v>32</v>
      </c>
      <c r="Q9" s="4">
        <v>0</v>
      </c>
      <c r="R9" s="6">
        <v>44528</v>
      </c>
      <c r="S9" s="5">
        <v>44551</v>
      </c>
      <c r="T9" s="4" t="s">
        <v>33</v>
      </c>
      <c r="U9" s="4">
        <v>1025</v>
      </c>
      <c r="V9" s="4">
        <v>0</v>
      </c>
      <c r="W9" s="4">
        <v>0</v>
      </c>
      <c r="X9" s="4">
        <v>2317168</v>
      </c>
    </row>
    <row r="10" s="4" customFormat="1" spans="1:24">
      <c r="A10" s="4">
        <v>16965628783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44547</v>
      </c>
      <c r="G10" s="5">
        <v>44548</v>
      </c>
      <c r="H10" s="4">
        <v>1</v>
      </c>
      <c r="I10" s="4">
        <v>1</v>
      </c>
      <c r="J10" s="4">
        <v>1</v>
      </c>
      <c r="K10" s="4" t="s">
        <v>29</v>
      </c>
      <c r="L10" s="4">
        <v>3039</v>
      </c>
      <c r="M10" s="4">
        <v>3039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44541</v>
      </c>
      <c r="S10" s="5">
        <v>44551</v>
      </c>
      <c r="T10" s="4" t="s">
        <v>33</v>
      </c>
      <c r="U10" s="4">
        <v>3039</v>
      </c>
      <c r="V10" s="4">
        <v>0</v>
      </c>
      <c r="W10" s="4">
        <v>0</v>
      </c>
      <c r="X10" s="4">
        <v>2336341</v>
      </c>
    </row>
    <row r="11" s="4" customFormat="1" spans="1:25">
      <c r="A11" s="4">
        <v>16970214009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44547</v>
      </c>
      <c r="G11" s="5">
        <v>44548</v>
      </c>
      <c r="H11" s="4">
        <v>1</v>
      </c>
      <c r="I11" s="4">
        <v>1</v>
      </c>
      <c r="J11" s="4">
        <v>1</v>
      </c>
      <c r="K11" s="4" t="s">
        <v>29</v>
      </c>
      <c r="L11" s="4">
        <v>884</v>
      </c>
      <c r="M11" s="4">
        <v>884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44542</v>
      </c>
      <c r="S11" s="5">
        <v>44551</v>
      </c>
      <c r="T11" s="4" t="s">
        <v>33</v>
      </c>
      <c r="U11" s="4">
        <v>884</v>
      </c>
      <c r="V11" s="4">
        <v>0</v>
      </c>
      <c r="W11" s="4">
        <v>0</v>
      </c>
      <c r="X11" s="4">
        <v>2337234</v>
      </c>
      <c r="Y11" s="4" t="s">
        <v>65</v>
      </c>
    </row>
    <row r="12" s="4" customFormat="1" spans="1:25">
      <c r="A12" s="4">
        <v>16980697007</v>
      </c>
      <c r="B12" s="4" t="s">
        <v>25</v>
      </c>
      <c r="C12" s="4" t="s">
        <v>26</v>
      </c>
      <c r="D12" s="4" t="s">
        <v>66</v>
      </c>
      <c r="E12" s="4" t="s">
        <v>67</v>
      </c>
      <c r="F12" s="5">
        <v>44547</v>
      </c>
      <c r="G12" s="5">
        <v>44548</v>
      </c>
      <c r="H12" s="4">
        <v>1</v>
      </c>
      <c r="I12" s="4">
        <v>1</v>
      </c>
      <c r="J12" s="4">
        <v>1</v>
      </c>
      <c r="K12" s="4" t="s">
        <v>29</v>
      </c>
      <c r="L12" s="4">
        <v>911</v>
      </c>
      <c r="M12" s="4">
        <v>911</v>
      </c>
      <c r="N12" s="4" t="s">
        <v>68</v>
      </c>
      <c r="O12" s="4" t="s">
        <v>31</v>
      </c>
      <c r="P12" s="4" t="s">
        <v>32</v>
      </c>
      <c r="Q12" s="4">
        <v>0</v>
      </c>
      <c r="R12" s="6">
        <v>44544</v>
      </c>
      <c r="S12" s="5">
        <v>44551</v>
      </c>
      <c r="T12" s="4" t="s">
        <v>33</v>
      </c>
      <c r="U12" s="4">
        <v>911</v>
      </c>
      <c r="V12" s="4">
        <v>0</v>
      </c>
      <c r="W12" s="4">
        <v>0</v>
      </c>
      <c r="X12" s="4"/>
      <c r="Y12" s="4">
        <v>74576862</v>
      </c>
    </row>
    <row r="13" s="4" customFormat="1" spans="1:25">
      <c r="A13" s="4">
        <v>16986730244</v>
      </c>
      <c r="B13" s="4" t="s">
        <v>25</v>
      </c>
      <c r="C13" s="4" t="s">
        <v>26</v>
      </c>
      <c r="D13" s="4" t="s">
        <v>69</v>
      </c>
      <c r="E13" s="4" t="s">
        <v>70</v>
      </c>
      <c r="F13" s="5">
        <v>44547</v>
      </c>
      <c r="G13" s="5">
        <v>44548</v>
      </c>
      <c r="H13" s="4">
        <v>1</v>
      </c>
      <c r="I13" s="4">
        <v>1</v>
      </c>
      <c r="J13" s="4">
        <v>1</v>
      </c>
      <c r="K13" s="4" t="s">
        <v>29</v>
      </c>
      <c r="L13" s="4">
        <v>623</v>
      </c>
      <c r="M13" s="4">
        <v>623</v>
      </c>
      <c r="N13" s="4" t="s">
        <v>71</v>
      </c>
      <c r="O13" s="4" t="s">
        <v>31</v>
      </c>
      <c r="P13" s="4" t="s">
        <v>32</v>
      </c>
      <c r="Q13" s="4">
        <v>0</v>
      </c>
      <c r="R13" s="6">
        <v>44545</v>
      </c>
      <c r="S13" s="5">
        <v>44551</v>
      </c>
      <c r="T13" s="4" t="s">
        <v>33</v>
      </c>
      <c r="U13" s="4">
        <v>623</v>
      </c>
      <c r="V13" s="4">
        <v>0</v>
      </c>
      <c r="W13" s="4">
        <v>0</v>
      </c>
      <c r="X13" s="4"/>
      <c r="Y13" s="4">
        <v>75363646</v>
      </c>
    </row>
    <row r="14" s="4" customFormat="1" spans="1:25">
      <c r="A14" s="4">
        <v>16987926134</v>
      </c>
      <c r="B14" s="4" t="s">
        <v>25</v>
      </c>
      <c r="C14" s="4" t="s">
        <v>26</v>
      </c>
      <c r="D14" s="4" t="s">
        <v>72</v>
      </c>
      <c r="E14" s="4" t="s">
        <v>73</v>
      </c>
      <c r="F14" s="5">
        <v>44545</v>
      </c>
      <c r="G14" s="5">
        <v>44548</v>
      </c>
      <c r="H14" s="4">
        <v>1</v>
      </c>
      <c r="I14" s="4">
        <v>3</v>
      </c>
      <c r="J14" s="4">
        <v>3</v>
      </c>
      <c r="K14" s="4" t="s">
        <v>29</v>
      </c>
      <c r="L14" s="4">
        <v>3066</v>
      </c>
      <c r="M14" s="4">
        <v>3066</v>
      </c>
      <c r="N14" s="4" t="s">
        <v>74</v>
      </c>
      <c r="O14" s="4" t="s">
        <v>31</v>
      </c>
      <c r="P14" s="4" t="s">
        <v>32</v>
      </c>
      <c r="Q14" s="4">
        <v>0</v>
      </c>
      <c r="R14" s="6">
        <v>44545</v>
      </c>
      <c r="S14" s="5">
        <v>44551</v>
      </c>
      <c r="T14" s="4" t="s">
        <v>33</v>
      </c>
      <c r="U14" s="4">
        <v>3066</v>
      </c>
      <c r="V14" s="4">
        <v>0</v>
      </c>
      <c r="W14" s="4">
        <v>0</v>
      </c>
      <c r="X14" s="4"/>
      <c r="Y14" s="4">
        <v>513431</v>
      </c>
    </row>
    <row r="15" s="4" customFormat="1" spans="1:25">
      <c r="A15" s="4">
        <v>16992465338</v>
      </c>
      <c r="B15" s="4" t="s">
        <v>25</v>
      </c>
      <c r="C15" s="4" t="s">
        <v>26</v>
      </c>
      <c r="D15" s="4" t="s">
        <v>75</v>
      </c>
      <c r="E15" s="4" t="s">
        <v>76</v>
      </c>
      <c r="F15" s="5">
        <v>44547</v>
      </c>
      <c r="G15" s="5">
        <v>44548</v>
      </c>
      <c r="H15" s="4">
        <v>1</v>
      </c>
      <c r="I15" s="4">
        <v>1</v>
      </c>
      <c r="J15" s="4">
        <v>1</v>
      </c>
      <c r="K15" s="4" t="s">
        <v>29</v>
      </c>
      <c r="L15" s="4">
        <v>1085</v>
      </c>
      <c r="M15" s="4">
        <v>1085</v>
      </c>
      <c r="N15" s="4" t="s">
        <v>77</v>
      </c>
      <c r="O15" s="4" t="s">
        <v>31</v>
      </c>
      <c r="P15" s="4" t="s">
        <v>32</v>
      </c>
      <c r="Q15" s="4">
        <v>0</v>
      </c>
      <c r="R15" s="6">
        <v>44546</v>
      </c>
      <c r="S15" s="5">
        <v>44551</v>
      </c>
      <c r="T15" s="4" t="s">
        <v>33</v>
      </c>
      <c r="U15" s="4">
        <v>1085</v>
      </c>
      <c r="V15" s="4">
        <v>0</v>
      </c>
      <c r="W15" s="4">
        <v>0</v>
      </c>
      <c r="X15" s="4"/>
      <c r="Y15" s="4">
        <v>76064674</v>
      </c>
    </row>
    <row r="16" s="4" customFormat="1" spans="1:25">
      <c r="A16" s="4">
        <v>16992648127</v>
      </c>
      <c r="B16" s="4" t="s">
        <v>25</v>
      </c>
      <c r="C16" s="4" t="s">
        <v>26</v>
      </c>
      <c r="D16" s="4" t="s">
        <v>78</v>
      </c>
      <c r="E16" s="4" t="s">
        <v>79</v>
      </c>
      <c r="F16" s="5">
        <v>44547</v>
      </c>
      <c r="G16" s="5">
        <v>44548</v>
      </c>
      <c r="H16" s="4">
        <v>1</v>
      </c>
      <c r="I16" s="4">
        <v>1</v>
      </c>
      <c r="J16" s="4">
        <v>1</v>
      </c>
      <c r="K16" s="4" t="s">
        <v>29</v>
      </c>
      <c r="L16" s="4">
        <v>969</v>
      </c>
      <c r="M16" s="4">
        <v>969</v>
      </c>
      <c r="N16" s="4" t="s">
        <v>80</v>
      </c>
      <c r="O16" s="4" t="s">
        <v>31</v>
      </c>
      <c r="P16" s="4" t="s">
        <v>32</v>
      </c>
      <c r="Q16" s="4">
        <v>0</v>
      </c>
      <c r="R16" s="6">
        <v>44546</v>
      </c>
      <c r="S16" s="5">
        <v>44551</v>
      </c>
      <c r="T16" s="4" t="s">
        <v>33</v>
      </c>
      <c r="U16" s="4">
        <v>969</v>
      </c>
      <c r="V16" s="4">
        <v>0</v>
      </c>
      <c r="W16" s="4">
        <v>0</v>
      </c>
      <c r="X16" s="4"/>
      <c r="Y16" s="4">
        <v>76349528</v>
      </c>
    </row>
    <row r="17" s="4" customFormat="1" spans="1:25">
      <c r="A17" s="4">
        <v>16992697851</v>
      </c>
      <c r="B17" s="4" t="s">
        <v>25</v>
      </c>
      <c r="C17" s="4" t="s">
        <v>26</v>
      </c>
      <c r="D17" s="4" t="s">
        <v>81</v>
      </c>
      <c r="E17" s="4" t="s">
        <v>82</v>
      </c>
      <c r="F17" s="5">
        <v>44547</v>
      </c>
      <c r="G17" s="5">
        <v>44548</v>
      </c>
      <c r="H17" s="4">
        <v>1</v>
      </c>
      <c r="I17" s="4">
        <v>1</v>
      </c>
      <c r="J17" s="4">
        <v>1</v>
      </c>
      <c r="K17" s="4" t="s">
        <v>29</v>
      </c>
      <c r="L17" s="4">
        <v>995</v>
      </c>
      <c r="M17" s="4">
        <v>995</v>
      </c>
      <c r="N17" s="4" t="s">
        <v>83</v>
      </c>
      <c r="O17" s="4" t="s">
        <v>31</v>
      </c>
      <c r="P17" s="4" t="s">
        <v>32</v>
      </c>
      <c r="Q17" s="4">
        <v>0</v>
      </c>
      <c r="R17" s="6">
        <v>44546</v>
      </c>
      <c r="S17" s="5">
        <v>44551</v>
      </c>
      <c r="T17" s="4" t="s">
        <v>33</v>
      </c>
      <c r="U17" s="4">
        <v>995</v>
      </c>
      <c r="V17" s="4">
        <v>0</v>
      </c>
      <c r="W17" s="4">
        <v>0</v>
      </c>
      <c r="X17" s="4">
        <v>2342259</v>
      </c>
      <c r="Y17" s="4">
        <v>76418450</v>
      </c>
    </row>
    <row r="18" s="4" customFormat="1" spans="1:24">
      <c r="A18" s="4">
        <v>16994698576</v>
      </c>
      <c r="B18" s="4" t="s">
        <v>25</v>
      </c>
      <c r="C18" s="4" t="s">
        <v>26</v>
      </c>
      <c r="D18" s="4" t="s">
        <v>84</v>
      </c>
      <c r="E18" s="4" t="s">
        <v>85</v>
      </c>
      <c r="F18" s="5">
        <v>44547</v>
      </c>
      <c r="G18" s="5">
        <v>44548</v>
      </c>
      <c r="H18" s="4">
        <v>1</v>
      </c>
      <c r="I18" s="4">
        <v>1</v>
      </c>
      <c r="J18" s="4">
        <v>1</v>
      </c>
      <c r="K18" s="4" t="s">
        <v>29</v>
      </c>
      <c r="L18" s="4">
        <v>309</v>
      </c>
      <c r="M18" s="4">
        <v>309</v>
      </c>
      <c r="N18" s="4" t="s">
        <v>86</v>
      </c>
      <c r="O18" s="4" t="s">
        <v>31</v>
      </c>
      <c r="P18" s="4" t="s">
        <v>32</v>
      </c>
      <c r="Q18" s="4">
        <v>0</v>
      </c>
      <c r="R18" s="6">
        <v>44546</v>
      </c>
      <c r="S18" s="5">
        <v>44551</v>
      </c>
      <c r="T18" s="4" t="s">
        <v>33</v>
      </c>
      <c r="U18" s="4">
        <v>309</v>
      </c>
      <c r="V18" s="4">
        <v>0</v>
      </c>
      <c r="W18" s="4">
        <v>0</v>
      </c>
      <c r="X18" s="4">
        <v>2342753</v>
      </c>
    </row>
    <row r="19" s="4" customFormat="1" spans="1:23">
      <c r="A19" s="4">
        <v>16995261294</v>
      </c>
      <c r="B19" s="4" t="s">
        <v>25</v>
      </c>
      <c r="C19" s="4" t="s">
        <v>26</v>
      </c>
      <c r="D19" s="4" t="s">
        <v>87</v>
      </c>
      <c r="E19" s="4" t="s">
        <v>88</v>
      </c>
      <c r="F19" s="5">
        <v>44546</v>
      </c>
      <c r="G19" s="5">
        <v>44548</v>
      </c>
      <c r="H19" s="4">
        <v>1</v>
      </c>
      <c r="I19" s="4">
        <v>2</v>
      </c>
      <c r="J19" s="4">
        <v>2</v>
      </c>
      <c r="K19" s="4" t="s">
        <v>29</v>
      </c>
      <c r="L19" s="4">
        <v>430</v>
      </c>
      <c r="M19" s="4">
        <v>430</v>
      </c>
      <c r="N19" s="4" t="s">
        <v>89</v>
      </c>
      <c r="O19" s="4" t="s">
        <v>31</v>
      </c>
      <c r="P19" s="4" t="s">
        <v>32</v>
      </c>
      <c r="Q19" s="4">
        <v>0</v>
      </c>
      <c r="R19" s="6">
        <v>44546</v>
      </c>
      <c r="S19" s="5">
        <v>44551</v>
      </c>
      <c r="T19" s="4" t="s">
        <v>33</v>
      </c>
      <c r="U19" s="4">
        <v>430</v>
      </c>
      <c r="V19" s="4">
        <v>0</v>
      </c>
      <c r="W19" s="4">
        <v>0</v>
      </c>
    </row>
    <row r="20" s="4" customFormat="1" spans="1:23">
      <c r="A20" s="4">
        <v>16999075439</v>
      </c>
      <c r="B20" s="4" t="s">
        <v>25</v>
      </c>
      <c r="C20" s="4" t="s">
        <v>26</v>
      </c>
      <c r="D20" s="4" t="s">
        <v>90</v>
      </c>
      <c r="E20" s="4" t="s">
        <v>91</v>
      </c>
      <c r="F20" s="5">
        <v>44547</v>
      </c>
      <c r="G20" s="5">
        <v>44548</v>
      </c>
      <c r="H20" s="4">
        <v>1</v>
      </c>
      <c r="I20" s="4">
        <v>1</v>
      </c>
      <c r="J20" s="4">
        <v>1</v>
      </c>
      <c r="K20" s="4" t="s">
        <v>29</v>
      </c>
      <c r="L20" s="4">
        <v>536</v>
      </c>
      <c r="M20" s="4">
        <v>536</v>
      </c>
      <c r="N20" s="4" t="s">
        <v>92</v>
      </c>
      <c r="O20" s="4" t="s">
        <v>31</v>
      </c>
      <c r="P20" s="4" t="s">
        <v>32</v>
      </c>
      <c r="Q20" s="4">
        <v>0</v>
      </c>
      <c r="R20" s="6">
        <v>44547</v>
      </c>
      <c r="S20" s="5">
        <v>44551</v>
      </c>
      <c r="T20" s="4" t="s">
        <v>33</v>
      </c>
      <c r="U20" s="4">
        <v>536</v>
      </c>
      <c r="V20" s="4">
        <v>0</v>
      </c>
      <c r="W20" s="4">
        <v>0</v>
      </c>
    </row>
    <row r="21" s="4" customFormat="1" spans="1:24">
      <c r="A21" s="4">
        <v>16999176019</v>
      </c>
      <c r="B21" s="4" t="s">
        <v>25</v>
      </c>
      <c r="C21" s="4" t="s">
        <v>26</v>
      </c>
      <c r="D21" s="4" t="s">
        <v>93</v>
      </c>
      <c r="E21" s="4" t="s">
        <v>94</v>
      </c>
      <c r="F21" s="5">
        <v>44547</v>
      </c>
      <c r="G21" s="5">
        <v>44548</v>
      </c>
      <c r="H21" s="4">
        <v>1</v>
      </c>
      <c r="I21" s="4">
        <v>1</v>
      </c>
      <c r="J21" s="4">
        <v>1</v>
      </c>
      <c r="K21" s="4" t="s">
        <v>29</v>
      </c>
      <c r="L21" s="4">
        <v>602</v>
      </c>
      <c r="M21" s="4">
        <v>602</v>
      </c>
      <c r="N21" s="4" t="s">
        <v>95</v>
      </c>
      <c r="O21" s="4" t="s">
        <v>31</v>
      </c>
      <c r="P21" s="4" t="s">
        <v>32</v>
      </c>
      <c r="Q21" s="4">
        <v>0</v>
      </c>
      <c r="R21" s="6">
        <v>44547</v>
      </c>
      <c r="S21" s="5">
        <v>44551</v>
      </c>
      <c r="T21" s="4" t="s">
        <v>33</v>
      </c>
      <c r="U21" s="4">
        <v>602</v>
      </c>
      <c r="V21" s="4">
        <v>0</v>
      </c>
      <c r="W21" s="4">
        <v>0</v>
      </c>
      <c r="X21" s="4">
        <v>2343831</v>
      </c>
    </row>
    <row r="22" s="4" customFormat="1" spans="1:23">
      <c r="A22" s="4">
        <v>17000727317</v>
      </c>
      <c r="B22" s="4" t="s">
        <v>25</v>
      </c>
      <c r="C22" s="4" t="s">
        <v>26</v>
      </c>
      <c r="D22" s="4" t="s">
        <v>96</v>
      </c>
      <c r="E22" s="4" t="s">
        <v>97</v>
      </c>
      <c r="F22" s="5">
        <v>44547</v>
      </c>
      <c r="G22" s="5">
        <v>44548</v>
      </c>
      <c r="H22" s="4">
        <v>1</v>
      </c>
      <c r="I22" s="4">
        <v>1</v>
      </c>
      <c r="J22" s="4">
        <v>1</v>
      </c>
      <c r="K22" s="4" t="s">
        <v>29</v>
      </c>
      <c r="L22" s="4">
        <v>403</v>
      </c>
      <c r="M22" s="4">
        <v>403</v>
      </c>
      <c r="N22" s="4" t="s">
        <v>98</v>
      </c>
      <c r="O22" s="4" t="s">
        <v>31</v>
      </c>
      <c r="P22" s="4" t="s">
        <v>32</v>
      </c>
      <c r="Q22" s="4">
        <v>0</v>
      </c>
      <c r="R22" s="6">
        <v>44547</v>
      </c>
      <c r="S22" s="5">
        <v>44551</v>
      </c>
      <c r="T22" s="4" t="s">
        <v>33</v>
      </c>
      <c r="U22" s="4">
        <v>403</v>
      </c>
      <c r="V22" s="4">
        <v>0</v>
      </c>
      <c r="W22" s="4">
        <v>0</v>
      </c>
    </row>
    <row r="23" s="4" customFormat="1" spans="1:25">
      <c r="A23" s="4">
        <v>17001151607</v>
      </c>
      <c r="B23" s="4" t="s">
        <v>25</v>
      </c>
      <c r="C23" s="4" t="s">
        <v>26</v>
      </c>
      <c r="D23" s="4" t="s">
        <v>99</v>
      </c>
      <c r="E23" s="4" t="s">
        <v>100</v>
      </c>
      <c r="F23" s="5">
        <v>44547</v>
      </c>
      <c r="G23" s="5">
        <v>44548</v>
      </c>
      <c r="H23" s="4">
        <v>1</v>
      </c>
      <c r="I23" s="4">
        <v>1</v>
      </c>
      <c r="J23" s="4">
        <v>1</v>
      </c>
      <c r="K23" s="4" t="s">
        <v>29</v>
      </c>
      <c r="L23" s="4">
        <v>571</v>
      </c>
      <c r="M23" s="4">
        <v>571</v>
      </c>
      <c r="N23" s="4" t="s">
        <v>101</v>
      </c>
      <c r="O23" s="4" t="s">
        <v>31</v>
      </c>
      <c r="P23" s="4" t="s">
        <v>32</v>
      </c>
      <c r="Q23" s="4">
        <v>0</v>
      </c>
      <c r="R23" s="6">
        <v>44547</v>
      </c>
      <c r="S23" s="5">
        <v>44551</v>
      </c>
      <c r="T23" s="4" t="s">
        <v>33</v>
      </c>
      <c r="U23" s="4">
        <v>571</v>
      </c>
      <c r="V23" s="4">
        <v>0</v>
      </c>
      <c r="W23" s="4">
        <v>0</v>
      </c>
      <c r="X23" s="4"/>
      <c r="Y23" s="4">
        <v>77509778</v>
      </c>
    </row>
    <row r="24" s="4" customFormat="1" spans="1:23">
      <c r="A24" s="4">
        <v>17001153834</v>
      </c>
      <c r="B24" s="4" t="s">
        <v>25</v>
      </c>
      <c r="C24" s="4" t="s">
        <v>26</v>
      </c>
      <c r="D24" s="4" t="s">
        <v>102</v>
      </c>
      <c r="E24" s="4" t="s">
        <v>103</v>
      </c>
      <c r="F24" s="5">
        <v>44547</v>
      </c>
      <c r="G24" s="5">
        <v>44548</v>
      </c>
      <c r="H24" s="4">
        <v>1</v>
      </c>
      <c r="I24" s="4">
        <v>1</v>
      </c>
      <c r="J24" s="4">
        <v>1</v>
      </c>
      <c r="K24" s="4" t="s">
        <v>29</v>
      </c>
      <c r="L24" s="4">
        <v>1811</v>
      </c>
      <c r="M24" s="4">
        <v>1811</v>
      </c>
      <c r="N24" s="4" t="s">
        <v>104</v>
      </c>
      <c r="O24" s="4" t="s">
        <v>31</v>
      </c>
      <c r="P24" s="4" t="s">
        <v>32</v>
      </c>
      <c r="Q24" s="4">
        <v>0</v>
      </c>
      <c r="R24" s="6">
        <v>44547</v>
      </c>
      <c r="S24" s="5">
        <v>44551</v>
      </c>
      <c r="T24" s="4" t="s">
        <v>33</v>
      </c>
      <c r="U24" s="4">
        <v>1811</v>
      </c>
      <c r="V24" s="4">
        <v>0</v>
      </c>
      <c r="W24" s="4">
        <v>0</v>
      </c>
    </row>
    <row r="25" s="4" customFormat="1" spans="1:23">
      <c r="A25" s="4">
        <v>17001724881</v>
      </c>
      <c r="B25" s="4" t="s">
        <v>25</v>
      </c>
      <c r="C25" s="4" t="s">
        <v>26</v>
      </c>
      <c r="D25" s="4" t="s">
        <v>105</v>
      </c>
      <c r="E25" s="4" t="s">
        <v>106</v>
      </c>
      <c r="F25" s="5">
        <v>44547</v>
      </c>
      <c r="G25" s="5">
        <v>44548</v>
      </c>
      <c r="H25" s="4">
        <v>1</v>
      </c>
      <c r="I25" s="4">
        <v>1</v>
      </c>
      <c r="J25" s="4">
        <v>1</v>
      </c>
      <c r="K25" s="4" t="s">
        <v>29</v>
      </c>
      <c r="L25" s="4">
        <v>321</v>
      </c>
      <c r="M25" s="4">
        <v>321</v>
      </c>
      <c r="N25" s="4" t="s">
        <v>107</v>
      </c>
      <c r="O25" s="4" t="s">
        <v>31</v>
      </c>
      <c r="P25" s="4" t="s">
        <v>32</v>
      </c>
      <c r="Q25" s="4">
        <v>0</v>
      </c>
      <c r="R25" s="6">
        <v>44547</v>
      </c>
      <c r="S25" s="5">
        <v>44551</v>
      </c>
      <c r="T25" s="4" t="s">
        <v>33</v>
      </c>
      <c r="U25" s="4">
        <v>321</v>
      </c>
      <c r="V25" s="4">
        <v>0</v>
      </c>
      <c r="W25" s="4">
        <v>0</v>
      </c>
    </row>
    <row r="26" s="4" customFormat="1" spans="1:24">
      <c r="A26" s="4">
        <v>17001899632</v>
      </c>
      <c r="B26" s="4" t="s">
        <v>25</v>
      </c>
      <c r="C26" s="4" t="s">
        <v>26</v>
      </c>
      <c r="D26" s="4" t="s">
        <v>108</v>
      </c>
      <c r="E26" s="4" t="s">
        <v>109</v>
      </c>
      <c r="F26" s="5">
        <v>44547</v>
      </c>
      <c r="G26" s="5">
        <v>44548</v>
      </c>
      <c r="H26" s="4">
        <v>2</v>
      </c>
      <c r="I26" s="4">
        <v>1</v>
      </c>
      <c r="J26" s="4">
        <v>2</v>
      </c>
      <c r="K26" s="4" t="s">
        <v>29</v>
      </c>
      <c r="L26" s="4">
        <v>688</v>
      </c>
      <c r="M26" s="4">
        <v>688</v>
      </c>
      <c r="N26" s="4" t="s">
        <v>110</v>
      </c>
      <c r="O26" s="4" t="s">
        <v>31</v>
      </c>
      <c r="P26" s="4" t="s">
        <v>32</v>
      </c>
      <c r="Q26" s="4">
        <v>0</v>
      </c>
      <c r="R26" s="6">
        <v>44547</v>
      </c>
      <c r="S26" s="5">
        <v>44551</v>
      </c>
      <c r="T26" s="4" t="s">
        <v>33</v>
      </c>
      <c r="U26" s="4">
        <v>688</v>
      </c>
      <c r="V26" s="4">
        <v>0</v>
      </c>
      <c r="W26" s="4">
        <v>0</v>
      </c>
      <c r="X26" s="4">
        <v>2344802</v>
      </c>
    </row>
    <row r="27" s="4" customFormat="1" spans="1:24">
      <c r="A27" s="4">
        <v>17001899632</v>
      </c>
      <c r="B27" s="4" t="s">
        <v>25</v>
      </c>
      <c r="C27" s="4" t="s">
        <v>111</v>
      </c>
      <c r="D27" s="4" t="s">
        <v>108</v>
      </c>
      <c r="E27" s="4" t="s">
        <v>109</v>
      </c>
      <c r="F27" s="5">
        <v>44547</v>
      </c>
      <c r="G27" s="5">
        <v>44548</v>
      </c>
      <c r="H27" s="4">
        <v>2</v>
      </c>
      <c r="I27" s="4">
        <v>1</v>
      </c>
      <c r="J27" s="4">
        <v>2</v>
      </c>
      <c r="K27" s="4" t="s">
        <v>29</v>
      </c>
      <c r="L27" s="4">
        <v>-688</v>
      </c>
      <c r="M27" s="4">
        <v>-688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44547</v>
      </c>
      <c r="S27" s="5">
        <v>44551</v>
      </c>
      <c r="T27" s="4" t="s">
        <v>33</v>
      </c>
      <c r="U27" s="4">
        <v>-688</v>
      </c>
      <c r="V27" s="4">
        <v>0</v>
      </c>
      <c r="W27" s="4">
        <v>0</v>
      </c>
      <c r="X27" s="4">
        <v>2344802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4"/>
    </sheetView>
  </sheetViews>
  <sheetFormatPr defaultColWidth="9" defaultRowHeight="13.5"/>
  <cols>
    <col min="1" max="1" width="17.3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spans="1:9">
      <c r="A2" s="4">
        <v>16750931448</v>
      </c>
      <c r="B2" s="5">
        <v>44547</v>
      </c>
      <c r="C2" s="5">
        <v>44548</v>
      </c>
      <c r="D2" s="4">
        <v>686</v>
      </c>
      <c r="E2" s="4" t="str">
        <f>VLOOKUP(A2,HOP!A:L,12,0)</f>
        <v>686.00</v>
      </c>
      <c r="F2" s="4" t="str">
        <f>VLOOKUP(A2,HOP!A:C,3,0)</f>
        <v>2291874</v>
      </c>
      <c r="G2" s="4">
        <f>D2-E2</f>
        <v>0</v>
      </c>
      <c r="H2" s="4" t="str">
        <f>$H$1&amp;F2</f>
        <v>，2291874</v>
      </c>
      <c r="I2" s="4" t="str">
        <f>VLOOKUP(A2,HOP!A:T,20,0)</f>
        <v>直连</v>
      </c>
    </row>
    <row r="3" s="4" customFormat="1" spans="1:9">
      <c r="A3" s="4">
        <v>16766833748</v>
      </c>
      <c r="B3" s="5">
        <v>44547</v>
      </c>
      <c r="C3" s="5">
        <v>44548</v>
      </c>
      <c r="D3" s="4">
        <v>2410</v>
      </c>
      <c r="E3" s="4" t="str">
        <f>VLOOKUP(A3,HOP!A:L,12,0)</f>
        <v>2410.00</v>
      </c>
      <c r="F3" s="4" t="str">
        <f>VLOOKUP(A3,HOP!A:C,3,0)</f>
        <v>2295450</v>
      </c>
      <c r="G3" s="4">
        <f t="shared" ref="G3:G26" si="0">D3-E3</f>
        <v>0</v>
      </c>
      <c r="H3" s="4" t="str">
        <f t="shared" ref="H3:H26" si="1">$H$1&amp;F3</f>
        <v>，2295450</v>
      </c>
      <c r="I3" s="4" t="str">
        <f>VLOOKUP(A3,HOP!A:T,20,0)</f>
        <v>直连</v>
      </c>
    </row>
    <row r="4" s="4" customFormat="1" spans="1:9">
      <c r="A4" s="4">
        <v>16768980615</v>
      </c>
      <c r="B4" s="5">
        <v>44541</v>
      </c>
      <c r="C4" s="5">
        <v>44548</v>
      </c>
      <c r="D4" s="4">
        <v>8609</v>
      </c>
      <c r="E4" s="4" t="str">
        <f>VLOOKUP(A4,HOP!A:L,12,0)</f>
        <v>8609.00</v>
      </c>
      <c r="F4" s="4" t="str">
        <f>VLOOKUP(A4,HOP!A:C,3,0)</f>
        <v>2296148</v>
      </c>
      <c r="G4" s="4">
        <f t="shared" si="0"/>
        <v>0</v>
      </c>
      <c r="H4" s="4" t="str">
        <f t="shared" si="1"/>
        <v>，2296148</v>
      </c>
      <c r="I4" s="4" t="str">
        <f>VLOOKUP(A4,HOP!A:T,20,0)</f>
        <v>直连</v>
      </c>
    </row>
    <row r="5" s="4" customFormat="1" spans="1:9">
      <c r="A5" s="4">
        <v>16792533266</v>
      </c>
      <c r="B5" s="5">
        <v>44547</v>
      </c>
      <c r="C5" s="5">
        <v>44548</v>
      </c>
      <c r="D5" s="4">
        <v>903</v>
      </c>
      <c r="E5" s="4" t="str">
        <f>VLOOKUP(A5,HOP!A:L,12,0)</f>
        <v>903.00</v>
      </c>
      <c r="F5" s="4" t="str">
        <f>VLOOKUP(A5,HOP!A:C,3,0)</f>
        <v>2299070</v>
      </c>
      <c r="G5" s="4">
        <f t="shared" si="0"/>
        <v>0</v>
      </c>
      <c r="H5" s="4" t="str">
        <f t="shared" si="1"/>
        <v>，2299070</v>
      </c>
      <c r="I5" s="4" t="str">
        <f>VLOOKUP(A5,HOP!A:T,20,0)</f>
        <v>直连</v>
      </c>
    </row>
    <row r="6" s="4" customFormat="1" spans="1:9">
      <c r="A6" s="4">
        <v>16859071100</v>
      </c>
      <c r="B6" s="5">
        <v>44544</v>
      </c>
      <c r="C6" s="5">
        <v>44548</v>
      </c>
      <c r="D6" s="4">
        <v>2340</v>
      </c>
      <c r="E6" s="4" t="str">
        <f>VLOOKUP(A6,HOP!A:L,12,0)</f>
        <v>2340.00</v>
      </c>
      <c r="F6" s="4" t="str">
        <f>VLOOKUP(A6,HOP!A:C,3,0)</f>
        <v>2311273</v>
      </c>
      <c r="G6" s="4">
        <f t="shared" si="0"/>
        <v>0</v>
      </c>
      <c r="H6" s="4" t="str">
        <f t="shared" si="1"/>
        <v>，2311273</v>
      </c>
      <c r="I6" s="4" t="str">
        <f>VLOOKUP(A6,HOP!A:T,20,0)</f>
        <v>直连</v>
      </c>
    </row>
    <row r="7" s="4" customFormat="1" spans="1:9">
      <c r="A7" s="4">
        <v>16859172321</v>
      </c>
      <c r="B7" s="5">
        <v>44547</v>
      </c>
      <c r="C7" s="5">
        <v>44548</v>
      </c>
      <c r="D7" s="4">
        <v>2650</v>
      </c>
      <c r="E7" s="4" t="str">
        <f>VLOOKUP(A7,HOP!A:L,12,0)</f>
        <v>2650.00</v>
      </c>
      <c r="F7" s="4" t="str">
        <f>VLOOKUP(A7,HOP!A:C,3,0)</f>
        <v>2311312</v>
      </c>
      <c r="G7" s="4">
        <f t="shared" si="0"/>
        <v>0</v>
      </c>
      <c r="H7" s="4" t="str">
        <f t="shared" si="1"/>
        <v>，2311312</v>
      </c>
      <c r="I7" s="4" t="str">
        <f>VLOOKUP(A7,HOP!A:T,20,0)</f>
        <v>直连</v>
      </c>
    </row>
    <row r="8" s="4" customFormat="1" spans="1:9">
      <c r="A8" s="4">
        <v>16864727818</v>
      </c>
      <c r="B8" s="5">
        <v>44547</v>
      </c>
      <c r="C8" s="5">
        <v>44548</v>
      </c>
      <c r="D8" s="4">
        <v>360</v>
      </c>
      <c r="E8" s="4" t="str">
        <f>VLOOKUP(A8,HOP!A:L,12,0)</f>
        <v>360.00</v>
      </c>
      <c r="F8" s="4" t="str">
        <f>VLOOKUP(A8,HOP!A:C,3,0)</f>
        <v>2312808</v>
      </c>
      <c r="G8" s="4">
        <f t="shared" si="0"/>
        <v>0</v>
      </c>
      <c r="H8" s="4" t="str">
        <f t="shared" si="1"/>
        <v>，2312808</v>
      </c>
      <c r="I8" s="4" t="str">
        <f>VLOOKUP(A8,HOP!A:T,20,0)</f>
        <v>直连</v>
      </c>
    </row>
    <row r="9" s="4" customFormat="1" spans="1:9">
      <c r="A9" s="4">
        <v>16881966631</v>
      </c>
      <c r="B9" s="5">
        <v>44547</v>
      </c>
      <c r="C9" s="5">
        <v>44548</v>
      </c>
      <c r="D9" s="4">
        <v>1025</v>
      </c>
      <c r="E9" s="4" t="str">
        <f>VLOOKUP(A9,HOP!A:L,12,0)</f>
        <v>1025.00</v>
      </c>
      <c r="F9" s="4" t="str">
        <f>VLOOKUP(A9,HOP!A:C,3,0)</f>
        <v>2317168</v>
      </c>
      <c r="G9" s="4">
        <f t="shared" si="0"/>
        <v>0</v>
      </c>
      <c r="H9" s="4" t="str">
        <f t="shared" si="1"/>
        <v>，2317168</v>
      </c>
      <c r="I9" s="4" t="str">
        <f>VLOOKUP(A9,HOP!A:T,20,0)</f>
        <v>直连</v>
      </c>
    </row>
    <row r="10" s="4" customFormat="1" spans="1:9">
      <c r="A10" s="4">
        <v>16965628783</v>
      </c>
      <c r="B10" s="5">
        <v>44547</v>
      </c>
      <c r="C10" s="5">
        <v>44548</v>
      </c>
      <c r="D10" s="4">
        <v>3039</v>
      </c>
      <c r="E10" s="4" t="str">
        <f>VLOOKUP(A10,HOP!A:L,12,0)</f>
        <v>3039.00</v>
      </c>
      <c r="F10" s="4" t="str">
        <f>VLOOKUP(A10,HOP!A:C,3,0)</f>
        <v>2336341</v>
      </c>
      <c r="G10" s="4">
        <f t="shared" si="0"/>
        <v>0</v>
      </c>
      <c r="H10" s="4" t="str">
        <f t="shared" si="1"/>
        <v>，2336341</v>
      </c>
      <c r="I10" s="4" t="str">
        <f>VLOOKUP(A10,HOP!A:T,20,0)</f>
        <v>直连</v>
      </c>
    </row>
    <row r="11" s="4" customFormat="1" spans="1:9">
      <c r="A11" s="4">
        <v>16970214009</v>
      </c>
      <c r="B11" s="5">
        <v>44547</v>
      </c>
      <c r="C11" s="5">
        <v>44548</v>
      </c>
      <c r="D11" s="4">
        <v>884</v>
      </c>
      <c r="E11" s="4" t="str">
        <f>VLOOKUP(A11,HOP!A:L,12,0)</f>
        <v>884.00</v>
      </c>
      <c r="F11" s="4" t="str">
        <f>VLOOKUP(A11,HOP!A:C,3,0)</f>
        <v>2337234</v>
      </c>
      <c r="G11" s="4">
        <f t="shared" si="0"/>
        <v>0</v>
      </c>
      <c r="H11" s="4" t="str">
        <f t="shared" si="1"/>
        <v>，2337234</v>
      </c>
      <c r="I11" s="4" t="str">
        <f>VLOOKUP(A11,HOP!A:T,20,0)</f>
        <v>直连</v>
      </c>
    </row>
    <row r="12" s="4" customFormat="1" spans="1:9">
      <c r="A12" s="4">
        <v>16980697007</v>
      </c>
      <c r="B12" s="5">
        <v>44547</v>
      </c>
      <c r="C12" s="5">
        <v>44548</v>
      </c>
      <c r="D12" s="4">
        <v>911</v>
      </c>
      <c r="E12" s="4" t="str">
        <f>VLOOKUP(A12,HOP!A:L,12,0)</f>
        <v>911.00</v>
      </c>
      <c r="F12" s="4" t="str">
        <f>VLOOKUP(A12,HOP!A:C,3,0)</f>
        <v>2339692</v>
      </c>
      <c r="G12" s="4">
        <f t="shared" si="0"/>
        <v>0</v>
      </c>
      <c r="H12" s="4" t="str">
        <f t="shared" si="1"/>
        <v>，2339692</v>
      </c>
      <c r="I12" s="4" t="str">
        <f>VLOOKUP(A12,HOP!A:T,20,0)</f>
        <v>直连</v>
      </c>
    </row>
    <row r="13" s="4" customFormat="1" spans="1:9">
      <c r="A13" s="4">
        <v>16986730244</v>
      </c>
      <c r="B13" s="5">
        <v>44547</v>
      </c>
      <c r="C13" s="5">
        <v>44548</v>
      </c>
      <c r="D13" s="4">
        <v>623</v>
      </c>
      <c r="E13" s="4" t="str">
        <f>VLOOKUP(A13,HOP!A:L,12,0)</f>
        <v>623.00</v>
      </c>
      <c r="F13" s="4" t="str">
        <f>VLOOKUP(A13,HOP!A:C,3,0)</f>
        <v>2340645</v>
      </c>
      <c r="G13" s="4">
        <f t="shared" si="0"/>
        <v>0</v>
      </c>
      <c r="H13" s="4" t="str">
        <f t="shared" si="1"/>
        <v>，2340645</v>
      </c>
      <c r="I13" s="4" t="str">
        <f>VLOOKUP(A13,HOP!A:T,20,0)</f>
        <v>直连</v>
      </c>
    </row>
    <row r="14" s="4" customFormat="1" spans="1:9">
      <c r="A14" s="4">
        <v>16987926134</v>
      </c>
      <c r="B14" s="5">
        <v>44545</v>
      </c>
      <c r="C14" s="5">
        <v>44548</v>
      </c>
      <c r="D14" s="4">
        <v>3066</v>
      </c>
      <c r="E14" s="4" t="str">
        <f>VLOOKUP(A14,HOP!A:L,12,0)</f>
        <v>3066.00</v>
      </c>
      <c r="F14" s="4" t="str">
        <f>VLOOKUP(A14,HOP!A:C,3,0)</f>
        <v>2341046</v>
      </c>
      <c r="G14" s="4">
        <f t="shared" si="0"/>
        <v>0</v>
      </c>
      <c r="H14" s="4" t="str">
        <f t="shared" si="1"/>
        <v>，2341046</v>
      </c>
      <c r="I14" s="4" t="str">
        <f>VLOOKUP(A14,HOP!A:T,20,0)</f>
        <v>直连</v>
      </c>
    </row>
    <row r="15" s="4" customFormat="1" spans="1:9">
      <c r="A15" s="4">
        <v>16992465338</v>
      </c>
      <c r="B15" s="5">
        <v>44547</v>
      </c>
      <c r="C15" s="5">
        <v>44548</v>
      </c>
      <c r="D15" s="4">
        <v>1085</v>
      </c>
      <c r="E15" s="4" t="str">
        <f>VLOOKUP(A15,HOP!A:L,12,0)</f>
        <v>1085.00</v>
      </c>
      <c r="F15" s="4" t="str">
        <f>VLOOKUP(A15,HOP!A:C,3,0)</f>
        <v>2342141</v>
      </c>
      <c r="G15" s="4">
        <f t="shared" si="0"/>
        <v>0</v>
      </c>
      <c r="H15" s="4" t="str">
        <f t="shared" si="1"/>
        <v>，2342141</v>
      </c>
      <c r="I15" s="4" t="str">
        <f>VLOOKUP(A15,HOP!A:T,20,0)</f>
        <v>直连</v>
      </c>
    </row>
    <row r="16" s="4" customFormat="1" spans="1:9">
      <c r="A16" s="4">
        <v>16992648127</v>
      </c>
      <c r="B16" s="5">
        <v>44547</v>
      </c>
      <c r="C16" s="5">
        <v>44548</v>
      </c>
      <c r="D16" s="4">
        <v>969</v>
      </c>
      <c r="E16" s="4" t="str">
        <f>VLOOKUP(A16,HOP!A:L,12,0)</f>
        <v>969.00</v>
      </c>
      <c r="F16" s="4" t="str">
        <f>VLOOKUP(A16,HOP!A:C,3,0)</f>
        <v>2342214</v>
      </c>
      <c r="G16" s="4">
        <f t="shared" si="0"/>
        <v>0</v>
      </c>
      <c r="H16" s="4" t="str">
        <f t="shared" si="1"/>
        <v>，2342214</v>
      </c>
      <c r="I16" s="4" t="str">
        <f>VLOOKUP(A16,HOP!A:T,20,0)</f>
        <v>直连</v>
      </c>
    </row>
    <row r="17" s="4" customFormat="1" spans="1:9">
      <c r="A17" s="4">
        <v>16992697851</v>
      </c>
      <c r="B17" s="5">
        <v>44547</v>
      </c>
      <c r="C17" s="5">
        <v>44548</v>
      </c>
      <c r="D17" s="4">
        <v>995</v>
      </c>
      <c r="E17" s="4" t="str">
        <f>VLOOKUP(A17,HOP!A:L,12,0)</f>
        <v>995.00</v>
      </c>
      <c r="F17" s="4" t="str">
        <f>VLOOKUP(A17,HOP!A:C,3,0)</f>
        <v>2342259</v>
      </c>
      <c r="G17" s="4">
        <f t="shared" si="0"/>
        <v>0</v>
      </c>
      <c r="H17" s="4" t="str">
        <f t="shared" si="1"/>
        <v>，2342259</v>
      </c>
      <c r="I17" s="4" t="str">
        <f>VLOOKUP(A17,HOP!A:T,20,0)</f>
        <v>直连</v>
      </c>
    </row>
    <row r="18" s="4" customFormat="1" spans="1:9">
      <c r="A18" s="4">
        <v>16994698576</v>
      </c>
      <c r="B18" s="5">
        <v>44547</v>
      </c>
      <c r="C18" s="5">
        <v>44548</v>
      </c>
      <c r="D18" s="4">
        <v>309</v>
      </c>
      <c r="E18" s="4" t="str">
        <f>VLOOKUP(A18,HOP!A:L,12,0)</f>
        <v>309.00</v>
      </c>
      <c r="F18" s="4" t="str">
        <f>VLOOKUP(A18,HOP!A:C,3,0)</f>
        <v>2342753</v>
      </c>
      <c r="G18" s="4">
        <f t="shared" si="0"/>
        <v>0</v>
      </c>
      <c r="H18" s="4" t="str">
        <f t="shared" si="1"/>
        <v>，2342753</v>
      </c>
      <c r="I18" s="4" t="str">
        <f>VLOOKUP(A18,HOP!A:T,20,0)</f>
        <v>直连</v>
      </c>
    </row>
    <row r="19" s="4" customFormat="1" spans="1:9">
      <c r="A19" s="4">
        <v>16995261294</v>
      </c>
      <c r="B19" s="5">
        <v>44546</v>
      </c>
      <c r="C19" s="5">
        <v>44548</v>
      </c>
      <c r="D19" s="4">
        <v>430</v>
      </c>
      <c r="E19" s="4" t="str">
        <f>VLOOKUP(A19,HOP!A:L,12,0)</f>
        <v>430.00</v>
      </c>
      <c r="F19" s="4" t="str">
        <f>VLOOKUP(A19,HOP!A:C,3,0)</f>
        <v>2342929</v>
      </c>
      <c r="G19" s="4">
        <f t="shared" si="0"/>
        <v>0</v>
      </c>
      <c r="H19" s="4" t="str">
        <f t="shared" si="1"/>
        <v>，2342929</v>
      </c>
      <c r="I19" s="4" t="str">
        <f>VLOOKUP(A19,HOP!A:T,20,0)</f>
        <v>直连</v>
      </c>
    </row>
    <row r="20" s="4" customFormat="1" spans="1:9">
      <c r="A20" s="4">
        <v>16999075439</v>
      </c>
      <c r="B20" s="5">
        <v>44547</v>
      </c>
      <c r="C20" s="5">
        <v>44548</v>
      </c>
      <c r="D20" s="4">
        <v>536</v>
      </c>
      <c r="E20" s="4" t="str">
        <f>VLOOKUP(A20,HOP!A:L,12,0)</f>
        <v>536.00</v>
      </c>
      <c r="F20" s="4" t="str">
        <f>VLOOKUP(A20,HOP!A:C,3,0)</f>
        <v>2343819</v>
      </c>
      <c r="G20" s="4">
        <f t="shared" si="0"/>
        <v>0</v>
      </c>
      <c r="H20" s="4" t="str">
        <f t="shared" si="1"/>
        <v>，2343819</v>
      </c>
      <c r="I20" s="4" t="str">
        <f>VLOOKUP(A20,HOP!A:T,20,0)</f>
        <v>直连</v>
      </c>
    </row>
    <row r="21" s="4" customFormat="1" spans="1:9">
      <c r="A21" s="4">
        <v>16999176019</v>
      </c>
      <c r="B21" s="5">
        <v>44547</v>
      </c>
      <c r="C21" s="5">
        <v>44548</v>
      </c>
      <c r="D21" s="4">
        <v>602</v>
      </c>
      <c r="E21" s="4" t="str">
        <f>VLOOKUP(A21,HOP!A:L,12,0)</f>
        <v>602.00</v>
      </c>
      <c r="F21" s="4" t="str">
        <f>VLOOKUP(A21,HOP!A:C,3,0)</f>
        <v>2343831</v>
      </c>
      <c r="G21" s="4">
        <f t="shared" si="0"/>
        <v>0</v>
      </c>
      <c r="H21" s="4" t="str">
        <f t="shared" si="1"/>
        <v>，2343831</v>
      </c>
      <c r="I21" s="4" t="str">
        <f>VLOOKUP(A21,HOP!A:T,20,0)</f>
        <v>直连</v>
      </c>
    </row>
    <row r="22" s="4" customFormat="1" spans="1:9">
      <c r="A22" s="4">
        <v>17000727317</v>
      </c>
      <c r="B22" s="5">
        <v>44547</v>
      </c>
      <c r="C22" s="5">
        <v>44548</v>
      </c>
      <c r="D22" s="4">
        <v>403</v>
      </c>
      <c r="E22" s="4" t="str">
        <f>VLOOKUP(A22,HOP!A:L,12,0)</f>
        <v>403.00</v>
      </c>
      <c r="F22" s="4" t="str">
        <f>VLOOKUP(A22,HOP!A:C,3,0)</f>
        <v>2344306</v>
      </c>
      <c r="G22" s="4">
        <f t="shared" si="0"/>
        <v>0</v>
      </c>
      <c r="H22" s="4" t="str">
        <f t="shared" si="1"/>
        <v>，2344306</v>
      </c>
      <c r="I22" s="4" t="str">
        <f>VLOOKUP(A22,HOP!A:T,20,0)</f>
        <v>直连</v>
      </c>
    </row>
    <row r="23" s="4" customFormat="1" spans="1:9">
      <c r="A23" s="4">
        <v>17001151607</v>
      </c>
      <c r="B23" s="5">
        <v>44547</v>
      </c>
      <c r="C23" s="5">
        <v>44548</v>
      </c>
      <c r="D23" s="4">
        <v>571</v>
      </c>
      <c r="E23" s="4" t="str">
        <f>VLOOKUP(A23,HOP!A:L,12,0)</f>
        <v>571.00</v>
      </c>
      <c r="F23" s="4" t="str">
        <f>VLOOKUP(A23,HOP!A:C,3,0)</f>
        <v>2344446</v>
      </c>
      <c r="G23" s="4">
        <f t="shared" si="0"/>
        <v>0</v>
      </c>
      <c r="H23" s="4" t="str">
        <f t="shared" si="1"/>
        <v>，2344446</v>
      </c>
      <c r="I23" s="4" t="str">
        <f>VLOOKUP(A23,HOP!A:T,20,0)</f>
        <v>直连</v>
      </c>
    </row>
    <row r="24" s="4" customFormat="1" spans="1:9">
      <c r="A24" s="4">
        <v>17001153834</v>
      </c>
      <c r="B24" s="5">
        <v>44547</v>
      </c>
      <c r="C24" s="5">
        <v>44548</v>
      </c>
      <c r="D24" s="4">
        <v>1811</v>
      </c>
      <c r="E24" s="4" t="str">
        <f>VLOOKUP(A24,HOP!A:L,12,0)</f>
        <v>1811.00</v>
      </c>
      <c r="F24" s="4" t="str">
        <f>VLOOKUP(A24,HOP!A:C,3,0)</f>
        <v>2344445</v>
      </c>
      <c r="G24" s="4">
        <f t="shared" si="0"/>
        <v>0</v>
      </c>
      <c r="H24" s="4" t="str">
        <f t="shared" si="1"/>
        <v>，2344445</v>
      </c>
      <c r="I24" s="4" t="str">
        <f>VLOOKUP(A24,HOP!A:T,20,0)</f>
        <v>直连</v>
      </c>
    </row>
    <row r="25" s="4" customFormat="1" spans="1:9">
      <c r="A25" s="4">
        <v>17001724881</v>
      </c>
      <c r="B25" s="5">
        <v>44547</v>
      </c>
      <c r="C25" s="5">
        <v>44548</v>
      </c>
      <c r="D25" s="4">
        <v>321</v>
      </c>
      <c r="E25" s="4" t="str">
        <f>VLOOKUP(A25,HOP!A:L,12,0)</f>
        <v>321.00</v>
      </c>
      <c r="F25" s="4" t="str">
        <f>VLOOKUP(A25,HOP!A:C,3,0)</f>
        <v>2344679</v>
      </c>
      <c r="G25" s="4">
        <f t="shared" si="0"/>
        <v>0</v>
      </c>
      <c r="H25" s="4" t="str">
        <f t="shared" si="1"/>
        <v>，2344679</v>
      </c>
      <c r="I25" s="4" t="str">
        <f>VLOOKUP(A25,HOP!A:T,20,0)</f>
        <v>直连</v>
      </c>
    </row>
    <row r="26" s="4" customFormat="1" hidden="1" spans="1:9">
      <c r="A26" s="4">
        <v>17001899632</v>
      </c>
      <c r="B26" s="5">
        <v>44547</v>
      </c>
      <c r="C26" s="5">
        <v>44548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8" spans="4:4">
      <c r="D28" s="4">
        <f>SUM(D2:D27)</f>
        <v>35538</v>
      </c>
    </row>
    <row r="29" spans="4:4">
      <c r="D29" s="4" t="s">
        <v>113</v>
      </c>
    </row>
    <row r="32" spans="1:1">
      <c r="A32" s="4" t="s">
        <v>114</v>
      </c>
    </row>
    <row r="33" spans="1:1">
      <c r="A33" s="4" t="s">
        <v>115</v>
      </c>
    </row>
  </sheetData>
  <autoFilter ref="A1:XFD29">
    <filterColumn colId="3">
      <filters blank="1">
        <filter val="2410"/>
        <filter val="2650"/>
        <filter val="911"/>
        <filter val="1811"/>
        <filter val="995"/>
        <filter val="360"/>
        <filter val="321"/>
        <filter val="623"/>
        <filter val="1025"/>
        <filter val="3066"/>
        <filter val="969"/>
        <filter val="430"/>
        <filter val="571"/>
        <filter val="536"/>
        <filter val="35538"/>
        <filter val="3039"/>
        <filter val="2340"/>
        <filter val="602"/>
        <filter val="403"/>
        <filter val="903"/>
        <filter val="884"/>
        <filter val="35538 HKD"/>
        <filter val="1085"/>
        <filter val="686"/>
        <filter val="309"/>
        <filter val="86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119</v>
      </c>
      <c r="E1" s="2" t="s">
        <v>13</v>
      </c>
      <c r="F1" s="2" t="s">
        <v>5</v>
      </c>
      <c r="G1" s="2" t="s">
        <v>6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</row>
    <row r="2" s="1" customFormat="1" spans="1:20">
      <c r="A2" s="3">
        <v>17001724881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133</v>
      </c>
      <c r="G2" s="1" t="s">
        <v>137</v>
      </c>
      <c r="H2" s="1" t="s">
        <v>138</v>
      </c>
      <c r="I2" s="1" t="s">
        <v>139</v>
      </c>
      <c r="J2" s="1" t="s">
        <v>29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</row>
    <row r="3" s="1" customFormat="1" spans="1:20">
      <c r="A3" s="3">
        <v>17001151607</v>
      </c>
      <c r="B3" s="1" t="s">
        <v>133</v>
      </c>
      <c r="C3" s="1" t="s">
        <v>148</v>
      </c>
      <c r="D3" s="1" t="s">
        <v>149</v>
      </c>
      <c r="E3" s="1" t="s">
        <v>150</v>
      </c>
      <c r="F3" s="1" t="s">
        <v>133</v>
      </c>
      <c r="G3" s="1" t="s">
        <v>137</v>
      </c>
      <c r="H3" s="1" t="s">
        <v>138</v>
      </c>
      <c r="I3" s="1" t="s">
        <v>151</v>
      </c>
      <c r="J3" s="1" t="s">
        <v>29</v>
      </c>
      <c r="K3" s="1" t="s">
        <v>152</v>
      </c>
      <c r="L3" s="1" t="s">
        <v>152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153</v>
      </c>
      <c r="R3" s="1" t="s">
        <v>145</v>
      </c>
      <c r="S3" s="1" t="s">
        <v>146</v>
      </c>
      <c r="T3" s="1" t="s">
        <v>147</v>
      </c>
    </row>
    <row r="4" s="1" customFormat="1" spans="1:20">
      <c r="A4" s="3">
        <v>17001153834</v>
      </c>
      <c r="B4" s="1" t="s">
        <v>133</v>
      </c>
      <c r="C4" s="1" t="s">
        <v>154</v>
      </c>
      <c r="D4" s="1" t="s">
        <v>155</v>
      </c>
      <c r="E4" s="1" t="s">
        <v>156</v>
      </c>
      <c r="F4" s="1" t="s">
        <v>133</v>
      </c>
      <c r="G4" s="1" t="s">
        <v>137</v>
      </c>
      <c r="H4" s="1" t="s">
        <v>138</v>
      </c>
      <c r="I4" s="1" t="s">
        <v>157</v>
      </c>
      <c r="J4" s="1" t="s">
        <v>29</v>
      </c>
      <c r="K4" s="1" t="s">
        <v>158</v>
      </c>
      <c r="L4" s="1" t="s">
        <v>158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159</v>
      </c>
      <c r="R4" s="1" t="s">
        <v>145</v>
      </c>
      <c r="S4" s="1" t="s">
        <v>146</v>
      </c>
      <c r="T4" s="1" t="s">
        <v>147</v>
      </c>
    </row>
    <row r="5" s="1" customFormat="1" spans="1:20">
      <c r="A5" s="3">
        <v>17000727317</v>
      </c>
      <c r="B5" s="1" t="s">
        <v>133</v>
      </c>
      <c r="C5" s="1" t="s">
        <v>160</v>
      </c>
      <c r="D5" s="1" t="s">
        <v>161</v>
      </c>
      <c r="E5" s="1" t="s">
        <v>162</v>
      </c>
      <c r="F5" s="1" t="s">
        <v>133</v>
      </c>
      <c r="G5" s="1" t="s">
        <v>137</v>
      </c>
      <c r="H5" s="1" t="s">
        <v>138</v>
      </c>
      <c r="I5" s="1" t="s">
        <v>163</v>
      </c>
      <c r="J5" s="1" t="s">
        <v>29</v>
      </c>
      <c r="K5" s="1" t="s">
        <v>164</v>
      </c>
      <c r="L5" s="1" t="s">
        <v>164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165</v>
      </c>
      <c r="R5" s="1" t="s">
        <v>145</v>
      </c>
      <c r="S5" s="1" t="s">
        <v>146</v>
      </c>
      <c r="T5" s="1" t="s">
        <v>147</v>
      </c>
    </row>
    <row r="6" s="1" customFormat="1" spans="1:20">
      <c r="A6" s="3">
        <v>16999176019</v>
      </c>
      <c r="B6" s="1" t="s">
        <v>133</v>
      </c>
      <c r="C6" s="1" t="s">
        <v>166</v>
      </c>
      <c r="D6" s="1" t="s">
        <v>167</v>
      </c>
      <c r="E6" s="1" t="s">
        <v>168</v>
      </c>
      <c r="F6" s="1" t="s">
        <v>133</v>
      </c>
      <c r="G6" s="1" t="s">
        <v>137</v>
      </c>
      <c r="H6" s="1" t="s">
        <v>138</v>
      </c>
      <c r="I6" s="1" t="s">
        <v>169</v>
      </c>
      <c r="J6" s="1" t="s">
        <v>29</v>
      </c>
      <c r="K6" s="1" t="s">
        <v>170</v>
      </c>
      <c r="L6" s="1" t="s">
        <v>170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171</v>
      </c>
      <c r="R6" s="1" t="s">
        <v>145</v>
      </c>
      <c r="S6" s="1" t="s">
        <v>146</v>
      </c>
      <c r="T6" s="1" t="s">
        <v>147</v>
      </c>
    </row>
    <row r="7" s="1" customFormat="1" spans="1:20">
      <c r="A7" s="3">
        <v>16999075439</v>
      </c>
      <c r="B7" s="1" t="s">
        <v>133</v>
      </c>
      <c r="C7" s="1" t="s">
        <v>172</v>
      </c>
      <c r="D7" s="1" t="s">
        <v>173</v>
      </c>
      <c r="E7" s="1" t="s">
        <v>174</v>
      </c>
      <c r="F7" s="1" t="s">
        <v>133</v>
      </c>
      <c r="G7" s="1" t="s">
        <v>137</v>
      </c>
      <c r="H7" s="1" t="s">
        <v>138</v>
      </c>
      <c r="I7" s="1" t="s">
        <v>175</v>
      </c>
      <c r="J7" s="1" t="s">
        <v>29</v>
      </c>
      <c r="K7" s="1" t="s">
        <v>176</v>
      </c>
      <c r="L7" s="1" t="s">
        <v>176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177</v>
      </c>
      <c r="R7" s="1" t="s">
        <v>145</v>
      </c>
      <c r="S7" s="1" t="s">
        <v>146</v>
      </c>
      <c r="T7" s="1" t="s">
        <v>147</v>
      </c>
    </row>
    <row r="8" s="1" customFormat="1" spans="1:20">
      <c r="A8" s="3">
        <v>16995261294</v>
      </c>
      <c r="B8" s="1" t="s">
        <v>178</v>
      </c>
      <c r="C8" s="1" t="s">
        <v>179</v>
      </c>
      <c r="D8" s="1" t="s">
        <v>180</v>
      </c>
      <c r="E8" s="1" t="s">
        <v>181</v>
      </c>
      <c r="F8" s="1" t="s">
        <v>178</v>
      </c>
      <c r="G8" s="1" t="s">
        <v>137</v>
      </c>
      <c r="H8" s="1" t="s">
        <v>138</v>
      </c>
      <c r="I8" s="1" t="s">
        <v>182</v>
      </c>
      <c r="J8" s="1" t="s">
        <v>29</v>
      </c>
      <c r="K8" s="1" t="s">
        <v>183</v>
      </c>
      <c r="L8" s="1" t="s">
        <v>183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184</v>
      </c>
      <c r="R8" s="1" t="s">
        <v>145</v>
      </c>
      <c r="S8" s="1" t="s">
        <v>146</v>
      </c>
      <c r="T8" s="1" t="s">
        <v>147</v>
      </c>
    </row>
    <row r="9" s="1" customFormat="1" spans="1:20">
      <c r="A9" s="3">
        <v>16994698576</v>
      </c>
      <c r="B9" s="1" t="s">
        <v>178</v>
      </c>
      <c r="C9" s="1" t="s">
        <v>185</v>
      </c>
      <c r="D9" s="1" t="s">
        <v>186</v>
      </c>
      <c r="E9" s="1" t="s">
        <v>187</v>
      </c>
      <c r="F9" s="1" t="s">
        <v>133</v>
      </c>
      <c r="G9" s="1" t="s">
        <v>137</v>
      </c>
      <c r="H9" s="1" t="s">
        <v>138</v>
      </c>
      <c r="I9" s="1" t="s">
        <v>188</v>
      </c>
      <c r="J9" s="1" t="s">
        <v>29</v>
      </c>
      <c r="K9" s="1" t="s">
        <v>189</v>
      </c>
      <c r="L9" s="1" t="s">
        <v>189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190</v>
      </c>
      <c r="R9" s="1" t="s">
        <v>145</v>
      </c>
      <c r="S9" s="1" t="s">
        <v>146</v>
      </c>
      <c r="T9" s="1" t="s">
        <v>147</v>
      </c>
    </row>
    <row r="10" s="1" customFormat="1" spans="1:20">
      <c r="A10" s="3">
        <v>16992697851</v>
      </c>
      <c r="B10" s="1" t="s">
        <v>178</v>
      </c>
      <c r="C10" s="1" t="s">
        <v>191</v>
      </c>
      <c r="D10" s="1" t="s">
        <v>192</v>
      </c>
      <c r="E10" s="1" t="s">
        <v>193</v>
      </c>
      <c r="F10" s="1" t="s">
        <v>133</v>
      </c>
      <c r="G10" s="1" t="s">
        <v>137</v>
      </c>
      <c r="H10" s="1" t="s">
        <v>138</v>
      </c>
      <c r="I10" s="1" t="s">
        <v>194</v>
      </c>
      <c r="J10" s="1" t="s">
        <v>29</v>
      </c>
      <c r="K10" s="1" t="s">
        <v>195</v>
      </c>
      <c r="L10" s="1" t="s">
        <v>195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196</v>
      </c>
      <c r="R10" s="1" t="s">
        <v>145</v>
      </c>
      <c r="S10" s="1" t="s">
        <v>146</v>
      </c>
      <c r="T10" s="1" t="s">
        <v>147</v>
      </c>
    </row>
    <row r="11" s="1" customFormat="1" spans="1:20">
      <c r="A11" s="3">
        <v>16992648127</v>
      </c>
      <c r="B11" s="1" t="s">
        <v>178</v>
      </c>
      <c r="C11" s="1" t="s">
        <v>197</v>
      </c>
      <c r="D11" s="1" t="s">
        <v>198</v>
      </c>
      <c r="E11" s="1" t="s">
        <v>199</v>
      </c>
      <c r="F11" s="1" t="s">
        <v>133</v>
      </c>
      <c r="G11" s="1" t="s">
        <v>137</v>
      </c>
      <c r="H11" s="1" t="s">
        <v>138</v>
      </c>
      <c r="I11" s="1" t="s">
        <v>200</v>
      </c>
      <c r="J11" s="1" t="s">
        <v>29</v>
      </c>
      <c r="K11" s="1" t="s">
        <v>201</v>
      </c>
      <c r="L11" s="1" t="s">
        <v>201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202</v>
      </c>
      <c r="R11" s="1" t="s">
        <v>145</v>
      </c>
      <c r="S11" s="1" t="s">
        <v>146</v>
      </c>
      <c r="T11" s="1" t="s">
        <v>147</v>
      </c>
    </row>
    <row r="12" s="1" customFormat="1" spans="1:20">
      <c r="A12" s="3">
        <v>16992465338</v>
      </c>
      <c r="B12" s="1" t="s">
        <v>178</v>
      </c>
      <c r="C12" s="1" t="s">
        <v>203</v>
      </c>
      <c r="D12" s="1" t="s">
        <v>204</v>
      </c>
      <c r="E12" s="1" t="s">
        <v>205</v>
      </c>
      <c r="F12" s="1" t="s">
        <v>133</v>
      </c>
      <c r="G12" s="1" t="s">
        <v>137</v>
      </c>
      <c r="H12" s="1" t="s">
        <v>138</v>
      </c>
      <c r="I12" s="1" t="s">
        <v>206</v>
      </c>
      <c r="J12" s="1" t="s">
        <v>29</v>
      </c>
      <c r="K12" s="1" t="s">
        <v>207</v>
      </c>
      <c r="L12" s="1" t="s">
        <v>207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208</v>
      </c>
      <c r="R12" s="1" t="s">
        <v>145</v>
      </c>
      <c r="S12" s="1" t="s">
        <v>146</v>
      </c>
      <c r="T12" s="1" t="s">
        <v>147</v>
      </c>
    </row>
    <row r="13" s="1" customFormat="1" spans="1:20">
      <c r="A13" s="3">
        <v>16987926134</v>
      </c>
      <c r="B13" s="1" t="s">
        <v>209</v>
      </c>
      <c r="C13" s="1" t="s">
        <v>210</v>
      </c>
      <c r="D13" s="1" t="s">
        <v>211</v>
      </c>
      <c r="E13" s="1" t="s">
        <v>212</v>
      </c>
      <c r="F13" s="1" t="s">
        <v>209</v>
      </c>
      <c r="G13" s="1" t="s">
        <v>137</v>
      </c>
      <c r="H13" s="1" t="s">
        <v>138</v>
      </c>
      <c r="I13" s="1" t="s">
        <v>213</v>
      </c>
      <c r="J13" s="1" t="s">
        <v>29</v>
      </c>
      <c r="K13" s="1" t="s">
        <v>214</v>
      </c>
      <c r="L13" s="1" t="s">
        <v>214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215</v>
      </c>
      <c r="R13" s="1" t="s">
        <v>145</v>
      </c>
      <c r="S13" s="1" t="s">
        <v>146</v>
      </c>
      <c r="T13" s="1" t="s">
        <v>147</v>
      </c>
    </row>
    <row r="14" s="1" customFormat="1" spans="1:20">
      <c r="A14" s="3">
        <v>16986730244</v>
      </c>
      <c r="B14" s="1" t="s">
        <v>209</v>
      </c>
      <c r="C14" s="1" t="s">
        <v>216</v>
      </c>
      <c r="D14" s="1" t="s">
        <v>217</v>
      </c>
      <c r="E14" s="1" t="s">
        <v>218</v>
      </c>
      <c r="F14" s="1" t="s">
        <v>133</v>
      </c>
      <c r="G14" s="1" t="s">
        <v>137</v>
      </c>
      <c r="H14" s="1" t="s">
        <v>138</v>
      </c>
      <c r="I14" s="1" t="s">
        <v>219</v>
      </c>
      <c r="J14" s="1" t="s">
        <v>29</v>
      </c>
      <c r="K14" s="1" t="s">
        <v>220</v>
      </c>
      <c r="L14" s="1" t="s">
        <v>220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221</v>
      </c>
      <c r="R14" s="1" t="s">
        <v>145</v>
      </c>
      <c r="S14" s="1" t="s">
        <v>146</v>
      </c>
      <c r="T14" s="1" t="s">
        <v>147</v>
      </c>
    </row>
    <row r="15" s="1" customFormat="1" spans="1:20">
      <c r="A15" s="3">
        <v>16980697007</v>
      </c>
      <c r="B15" s="1" t="s">
        <v>222</v>
      </c>
      <c r="C15" s="1" t="s">
        <v>223</v>
      </c>
      <c r="D15" s="1" t="s">
        <v>224</v>
      </c>
      <c r="E15" s="1" t="s">
        <v>225</v>
      </c>
      <c r="F15" s="1" t="s">
        <v>133</v>
      </c>
      <c r="G15" s="1" t="s">
        <v>137</v>
      </c>
      <c r="H15" s="1" t="s">
        <v>138</v>
      </c>
      <c r="I15" s="1" t="s">
        <v>226</v>
      </c>
      <c r="J15" s="1" t="s">
        <v>29</v>
      </c>
      <c r="K15" s="1" t="s">
        <v>227</v>
      </c>
      <c r="L15" s="1" t="s">
        <v>227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228</v>
      </c>
      <c r="R15" s="1" t="s">
        <v>145</v>
      </c>
      <c r="S15" s="1" t="s">
        <v>146</v>
      </c>
      <c r="T15" s="1" t="s">
        <v>147</v>
      </c>
    </row>
    <row r="16" s="1" customFormat="1" spans="1:20">
      <c r="A16" s="3">
        <v>16970214009</v>
      </c>
      <c r="B16" s="1" t="s">
        <v>229</v>
      </c>
      <c r="C16" s="1" t="s">
        <v>230</v>
      </c>
      <c r="D16" s="1" t="s">
        <v>231</v>
      </c>
      <c r="E16" s="1" t="s">
        <v>232</v>
      </c>
      <c r="F16" s="1" t="s">
        <v>133</v>
      </c>
      <c r="G16" s="1" t="s">
        <v>137</v>
      </c>
      <c r="H16" s="1" t="s">
        <v>138</v>
      </c>
      <c r="I16" s="1" t="s">
        <v>233</v>
      </c>
      <c r="J16" s="1" t="s">
        <v>29</v>
      </c>
      <c r="K16" s="1" t="s">
        <v>234</v>
      </c>
      <c r="L16" s="1" t="s">
        <v>234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235</v>
      </c>
      <c r="R16" s="1" t="s">
        <v>145</v>
      </c>
      <c r="S16" s="1" t="s">
        <v>146</v>
      </c>
      <c r="T16" s="1" t="s">
        <v>147</v>
      </c>
    </row>
    <row r="17" s="1" customFormat="1" spans="1:20">
      <c r="A17" s="3">
        <v>16965628783</v>
      </c>
      <c r="B17" s="1" t="s">
        <v>236</v>
      </c>
      <c r="C17" s="1" t="s">
        <v>237</v>
      </c>
      <c r="D17" s="1" t="s">
        <v>238</v>
      </c>
      <c r="E17" s="1" t="s">
        <v>239</v>
      </c>
      <c r="F17" s="1" t="s">
        <v>133</v>
      </c>
      <c r="G17" s="1" t="s">
        <v>137</v>
      </c>
      <c r="H17" s="1" t="s">
        <v>138</v>
      </c>
      <c r="I17" s="1" t="s">
        <v>240</v>
      </c>
      <c r="J17" s="1" t="s">
        <v>29</v>
      </c>
      <c r="K17" s="1" t="s">
        <v>241</v>
      </c>
      <c r="L17" s="1" t="s">
        <v>241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242</v>
      </c>
      <c r="R17" s="1" t="s">
        <v>145</v>
      </c>
      <c r="S17" s="1" t="s">
        <v>146</v>
      </c>
      <c r="T17" s="1" t="s">
        <v>147</v>
      </c>
    </row>
    <row r="18" s="1" customFormat="1" spans="1:20">
      <c r="A18" s="3">
        <v>16881966631</v>
      </c>
      <c r="B18" s="1" t="s">
        <v>243</v>
      </c>
      <c r="C18" s="1" t="s">
        <v>244</v>
      </c>
      <c r="D18" s="1" t="s">
        <v>245</v>
      </c>
      <c r="E18" s="1" t="s">
        <v>246</v>
      </c>
      <c r="F18" s="1" t="s">
        <v>133</v>
      </c>
      <c r="G18" s="1" t="s">
        <v>137</v>
      </c>
      <c r="H18" s="1" t="s">
        <v>138</v>
      </c>
      <c r="I18" s="1" t="s">
        <v>247</v>
      </c>
      <c r="J18" s="1" t="s">
        <v>29</v>
      </c>
      <c r="K18" s="1" t="s">
        <v>248</v>
      </c>
      <c r="L18" s="1" t="s">
        <v>248</v>
      </c>
      <c r="M18" s="1" t="s">
        <v>141</v>
      </c>
      <c r="N18" s="1" t="s">
        <v>141</v>
      </c>
      <c r="O18" s="1" t="s">
        <v>142</v>
      </c>
      <c r="P18" s="1" t="s">
        <v>143</v>
      </c>
      <c r="Q18" s="1" t="s">
        <v>249</v>
      </c>
      <c r="R18" s="1" t="s">
        <v>145</v>
      </c>
      <c r="S18" s="1" t="s">
        <v>146</v>
      </c>
      <c r="T18" s="1" t="s">
        <v>147</v>
      </c>
    </row>
    <row r="19" s="1" customFormat="1" spans="1:20">
      <c r="A19" s="3">
        <v>16864727818</v>
      </c>
      <c r="B19" s="1" t="s">
        <v>250</v>
      </c>
      <c r="C19" s="1" t="s">
        <v>251</v>
      </c>
      <c r="D19" s="1" t="s">
        <v>252</v>
      </c>
      <c r="E19" s="1" t="s">
        <v>253</v>
      </c>
      <c r="F19" s="1" t="s">
        <v>133</v>
      </c>
      <c r="G19" s="1" t="s">
        <v>137</v>
      </c>
      <c r="H19" s="1" t="s">
        <v>138</v>
      </c>
      <c r="I19" s="1" t="s">
        <v>254</v>
      </c>
      <c r="J19" s="1" t="s">
        <v>29</v>
      </c>
      <c r="K19" s="1" t="s">
        <v>255</v>
      </c>
      <c r="L19" s="1" t="s">
        <v>255</v>
      </c>
      <c r="M19" s="1" t="s">
        <v>141</v>
      </c>
      <c r="N19" s="1" t="s">
        <v>141</v>
      </c>
      <c r="O19" s="1" t="s">
        <v>142</v>
      </c>
      <c r="P19" s="1" t="s">
        <v>143</v>
      </c>
      <c r="Q19" s="1" t="s">
        <v>256</v>
      </c>
      <c r="R19" s="1" t="s">
        <v>145</v>
      </c>
      <c r="S19" s="1" t="s">
        <v>146</v>
      </c>
      <c r="T19" s="1" t="s">
        <v>147</v>
      </c>
    </row>
    <row r="20" s="1" customFormat="1" spans="1:20">
      <c r="A20" s="3">
        <v>16859172321</v>
      </c>
      <c r="B20" s="1" t="s">
        <v>250</v>
      </c>
      <c r="C20" s="1" t="s">
        <v>257</v>
      </c>
      <c r="D20" s="1" t="s">
        <v>258</v>
      </c>
      <c r="E20" s="1" t="s">
        <v>259</v>
      </c>
      <c r="F20" s="1" t="s">
        <v>133</v>
      </c>
      <c r="G20" s="1" t="s">
        <v>137</v>
      </c>
      <c r="H20" s="1" t="s">
        <v>138</v>
      </c>
      <c r="I20" s="1" t="s">
        <v>260</v>
      </c>
      <c r="J20" s="1" t="s">
        <v>29</v>
      </c>
      <c r="K20" s="1" t="s">
        <v>261</v>
      </c>
      <c r="L20" s="1" t="s">
        <v>261</v>
      </c>
      <c r="M20" s="1" t="s">
        <v>141</v>
      </c>
      <c r="N20" s="1" t="s">
        <v>141</v>
      </c>
      <c r="O20" s="1" t="s">
        <v>142</v>
      </c>
      <c r="P20" s="1" t="s">
        <v>143</v>
      </c>
      <c r="Q20" s="1" t="s">
        <v>262</v>
      </c>
      <c r="R20" s="1" t="s">
        <v>145</v>
      </c>
      <c r="S20" s="1" t="s">
        <v>146</v>
      </c>
      <c r="T20" s="1" t="s">
        <v>147</v>
      </c>
    </row>
    <row r="21" s="1" customFormat="1" spans="1:20">
      <c r="A21" s="3">
        <v>16859071100</v>
      </c>
      <c r="B21" s="1" t="s">
        <v>250</v>
      </c>
      <c r="C21" s="1" t="s">
        <v>263</v>
      </c>
      <c r="D21" s="1" t="s">
        <v>264</v>
      </c>
      <c r="E21" s="1" t="s">
        <v>265</v>
      </c>
      <c r="F21" s="1" t="s">
        <v>222</v>
      </c>
      <c r="G21" s="1" t="s">
        <v>137</v>
      </c>
      <c r="H21" s="1" t="s">
        <v>138</v>
      </c>
      <c r="I21" s="1" t="s">
        <v>266</v>
      </c>
      <c r="J21" s="1" t="s">
        <v>29</v>
      </c>
      <c r="K21" s="1" t="s">
        <v>267</v>
      </c>
      <c r="L21" s="1" t="s">
        <v>267</v>
      </c>
      <c r="M21" s="1" t="s">
        <v>141</v>
      </c>
      <c r="N21" s="1" t="s">
        <v>141</v>
      </c>
      <c r="O21" s="1" t="s">
        <v>142</v>
      </c>
      <c r="P21" s="1" t="s">
        <v>143</v>
      </c>
      <c r="Q21" s="1" t="s">
        <v>268</v>
      </c>
      <c r="R21" s="1" t="s">
        <v>145</v>
      </c>
      <c r="S21" s="1" t="s">
        <v>146</v>
      </c>
      <c r="T21" s="1" t="s">
        <v>147</v>
      </c>
    </row>
    <row r="22" s="1" customFormat="1" spans="1:20">
      <c r="A22" s="3">
        <v>16792533266</v>
      </c>
      <c r="B22" s="1" t="s">
        <v>269</v>
      </c>
      <c r="C22" s="1" t="s">
        <v>270</v>
      </c>
      <c r="D22" s="1" t="s">
        <v>271</v>
      </c>
      <c r="E22" s="1" t="s">
        <v>272</v>
      </c>
      <c r="F22" s="1" t="s">
        <v>133</v>
      </c>
      <c r="G22" s="1" t="s">
        <v>137</v>
      </c>
      <c r="H22" s="1" t="s">
        <v>138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141</v>
      </c>
      <c r="N22" s="1" t="s">
        <v>141</v>
      </c>
      <c r="O22" s="1" t="s">
        <v>142</v>
      </c>
      <c r="P22" s="1" t="s">
        <v>143</v>
      </c>
      <c r="Q22" s="1" t="s">
        <v>275</v>
      </c>
      <c r="R22" s="1" t="s">
        <v>145</v>
      </c>
      <c r="S22" s="1" t="s">
        <v>146</v>
      </c>
      <c r="T22" s="1" t="s">
        <v>147</v>
      </c>
    </row>
    <row r="23" s="1" customFormat="1" spans="1:20">
      <c r="A23" s="3">
        <v>16768980615</v>
      </c>
      <c r="B23" s="1" t="s">
        <v>276</v>
      </c>
      <c r="C23" s="1" t="s">
        <v>277</v>
      </c>
      <c r="D23" s="1" t="s">
        <v>278</v>
      </c>
      <c r="E23" s="1" t="s">
        <v>279</v>
      </c>
      <c r="F23" s="1" t="s">
        <v>236</v>
      </c>
      <c r="G23" s="1" t="s">
        <v>137</v>
      </c>
      <c r="H23" s="1" t="s">
        <v>138</v>
      </c>
      <c r="I23" s="1" t="s">
        <v>280</v>
      </c>
      <c r="J23" s="1" t="s">
        <v>29</v>
      </c>
      <c r="K23" s="1" t="s">
        <v>281</v>
      </c>
      <c r="L23" s="1" t="s">
        <v>281</v>
      </c>
      <c r="M23" s="1" t="s">
        <v>141</v>
      </c>
      <c r="N23" s="1" t="s">
        <v>141</v>
      </c>
      <c r="O23" s="1" t="s">
        <v>142</v>
      </c>
      <c r="P23" s="1" t="s">
        <v>143</v>
      </c>
      <c r="Q23" s="1" t="s">
        <v>282</v>
      </c>
      <c r="R23" s="1" t="s">
        <v>145</v>
      </c>
      <c r="S23" s="1" t="s">
        <v>146</v>
      </c>
      <c r="T23" s="1" t="s">
        <v>147</v>
      </c>
    </row>
    <row r="24" s="1" customFormat="1" spans="1:20">
      <c r="A24" s="3">
        <v>16766833748</v>
      </c>
      <c r="B24" s="1" t="s">
        <v>283</v>
      </c>
      <c r="C24" s="1" t="s">
        <v>284</v>
      </c>
      <c r="D24" s="1" t="s">
        <v>285</v>
      </c>
      <c r="E24" s="1" t="s">
        <v>286</v>
      </c>
      <c r="F24" s="1" t="s">
        <v>133</v>
      </c>
      <c r="G24" s="1" t="s">
        <v>137</v>
      </c>
      <c r="H24" s="1" t="s">
        <v>138</v>
      </c>
      <c r="I24" s="1" t="s">
        <v>287</v>
      </c>
      <c r="J24" s="1" t="s">
        <v>29</v>
      </c>
      <c r="K24" s="1" t="s">
        <v>288</v>
      </c>
      <c r="L24" s="1" t="s">
        <v>288</v>
      </c>
      <c r="M24" s="1" t="s">
        <v>141</v>
      </c>
      <c r="N24" s="1" t="s">
        <v>141</v>
      </c>
      <c r="O24" s="1" t="s">
        <v>142</v>
      </c>
      <c r="P24" s="1" t="s">
        <v>143</v>
      </c>
      <c r="Q24" s="1" t="s">
        <v>289</v>
      </c>
      <c r="R24" s="1" t="s">
        <v>145</v>
      </c>
      <c r="S24" s="1" t="s">
        <v>146</v>
      </c>
      <c r="T24" s="1" t="s">
        <v>147</v>
      </c>
    </row>
    <row r="25" s="1" customFormat="1" spans="1:20">
      <c r="A25" s="3">
        <v>16750931448</v>
      </c>
      <c r="B25" s="1" t="s">
        <v>290</v>
      </c>
      <c r="C25" s="1" t="s">
        <v>291</v>
      </c>
      <c r="D25" s="1" t="s">
        <v>292</v>
      </c>
      <c r="E25" s="1" t="s">
        <v>293</v>
      </c>
      <c r="F25" s="1" t="s">
        <v>133</v>
      </c>
      <c r="G25" s="1" t="s">
        <v>137</v>
      </c>
      <c r="H25" s="1" t="s">
        <v>138</v>
      </c>
      <c r="I25" s="1" t="s">
        <v>294</v>
      </c>
      <c r="J25" s="1" t="s">
        <v>29</v>
      </c>
      <c r="K25" s="1" t="s">
        <v>295</v>
      </c>
      <c r="L25" s="1" t="s">
        <v>295</v>
      </c>
      <c r="M25" s="1" t="s">
        <v>141</v>
      </c>
      <c r="N25" s="1" t="s">
        <v>141</v>
      </c>
      <c r="O25" s="1" t="s">
        <v>142</v>
      </c>
      <c r="P25" s="1" t="s">
        <v>143</v>
      </c>
      <c r="Q25" s="1" t="s">
        <v>296</v>
      </c>
      <c r="R25" s="1" t="s">
        <v>145</v>
      </c>
      <c r="S25" s="1" t="s">
        <v>146</v>
      </c>
      <c r="T25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2021-12-21T01:31:10Z</dcterms:created>
  <dcterms:modified xsi:type="dcterms:W3CDTF">2021-12-21T01:36:03Z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1BF758D8381543998ACFA8295407CBFF</vt:lpwstr>
  </property>
  <property fmtid="{D5CDD505-2E9C-101B-9397-08002B2CF9AE}" pid="3" name="KSOProductBuildVer">
    <vt:lpwstr>2052-11.1.0.11115</vt:lpwstr>
  </property>
</Properties>
</file>