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<sst xmlns="http://schemas.openxmlformats.org/spreadsheetml/2006/main" count="1325" uniqueCount="351">
  <si>
    <t>去哪儿网酒店预付对账单</t>
  </si>
  <si>
    <t>供应商名称：</t>
  </si>
  <si>
    <t>遇见时光</t>
  </si>
  <si>
    <t>结算周期：</t>
  </si>
  <si>
    <t>2021-12-19至2021-12-20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</si>
  <si>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</si>
  <si>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</si>
  <si>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</si>
  <si>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</si>
  <si>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</si>
  <si>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</si>
  <si>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</si>
  <si>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</si>
  <si>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</si>
  <si>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</si>
  <si>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</si>
  <si>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</si>
  <si>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</si>
  <si>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</si>
  <si>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</si>
  <si>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¥5,822.00</t>
  </si>
  <si>
    <t>¥769.00</t>
  </si>
  <si>
    <t>¥5,053.00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</si>
  <si>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</si>
  <si>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</si>
  <si>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</si>
  <si>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</si>
  <si>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</si>
  <si>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</si>
  <si>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</si>
  <si>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</si>
  <si>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</si>
  <si>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</si>
  <si>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</si>
  <si>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</si>
  <si>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</si>
  <si>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</si>
  <si>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</si>
  <si>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</si>
  <si>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</si>
  <si>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</si>
  <si>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</si>
  <si>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</si>
  <si>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</si>
  <si>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</si>
  <si>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</si>
  <si>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</si>
  <si>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</si>
  <si>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</si>
  <si>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</si>
  <si>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</si>
  <si>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</si>
  <si>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</si>
  <si>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</si>
  <si>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</si>
  <si>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</si>
  <si>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</si>
  <si>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</si>
  <si>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</si>
  <si>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</si>
  <si>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</si>
  <si>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</si>
  <si>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</si>
  <si>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</si>
  <si>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</si>
  <si>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</si>
  <si>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</si>
  <si>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</si>
  <si>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</si>
  <si>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102850086226</t>
  </si>
  <si>
    <t>酒店预付</t>
  </si>
  <si>
    <t>否</t>
  </si>
  <si>
    <t>普通</t>
  </si>
  <si>
    <t>389886987</t>
  </si>
  <si>
    <t>铜陵怡家宾馆</t>
  </si>
  <si>
    <t>1616855</t>
  </si>
  <si>
    <t>董睿</t>
  </si>
  <si>
    <t>2021-12-18</t>
  </si>
  <si>
    <t>2021-12-20</t>
  </si>
  <si>
    <t>¥158.00</t>
  </si>
  <si>
    <t>¥21.00</t>
  </si>
  <si>
    <t>¥137.00</t>
  </si>
  <si>
    <t>标准大床房(无窗)</t>
  </si>
  <si>
    <t>WEBSITE</t>
  </si>
  <si>
    <t>102850841281</t>
  </si>
  <si>
    <t>268932878</t>
  </si>
  <si>
    <t>如家·neo(上海南京路步行街黄河路店)</t>
  </si>
  <si>
    <t>郝书雨</t>
  </si>
  <si>
    <t>2021-12-19</t>
  </si>
  <si>
    <t>¥248.00</t>
  </si>
  <si>
    <t>¥33.00</t>
  </si>
  <si>
    <t>¥215.00</t>
  </si>
  <si>
    <t>全新商务房</t>
  </si>
  <si>
    <t>102851096900</t>
  </si>
  <si>
    <t>266554220</t>
  </si>
  <si>
    <t>麗枫酒店(九江火车站店)</t>
  </si>
  <si>
    <t>邵东琴</t>
  </si>
  <si>
    <t>¥209.00</t>
  </si>
  <si>
    <t>¥28.00</t>
  </si>
  <si>
    <t>¥181.00</t>
  </si>
  <si>
    <t>豪华大床房</t>
  </si>
  <si>
    <t>102851104713</t>
  </si>
  <si>
    <t>389885928</t>
  </si>
  <si>
    <t>平乐聚福源宾馆</t>
  </si>
  <si>
    <t>陈玲童</t>
  </si>
  <si>
    <t>¥87.00</t>
  </si>
  <si>
    <t>¥12.00</t>
  </si>
  <si>
    <t>¥75.00</t>
  </si>
  <si>
    <t>普通双床房</t>
  </si>
  <si>
    <t>102851115797</t>
  </si>
  <si>
    <t>298583233</t>
  </si>
  <si>
    <t>阳江漫时光客栈</t>
  </si>
  <si>
    <t>肖树梁</t>
  </si>
  <si>
    <t>¥117.00</t>
  </si>
  <si>
    <t>¥16.00</t>
  </si>
  <si>
    <t>¥101.00</t>
  </si>
  <si>
    <t>优质大床房</t>
  </si>
  <si>
    <t>102851228348</t>
  </si>
  <si>
    <t>298580911</t>
  </si>
  <si>
    <t>吴川同禾大厦</t>
  </si>
  <si>
    <t>王合印</t>
  </si>
  <si>
    <t>¥65.00</t>
  </si>
  <si>
    <t>¥9.00</t>
  </si>
  <si>
    <t>¥56.00</t>
  </si>
  <si>
    <t>标准单人房</t>
  </si>
  <si>
    <t>102851316129</t>
  </si>
  <si>
    <t>389889246</t>
  </si>
  <si>
    <t>德阳名阳酒店</t>
  </si>
  <si>
    <t>丁建勋</t>
  </si>
  <si>
    <t>¥103.00</t>
  </si>
  <si>
    <t>¥14.00</t>
  </si>
  <si>
    <t>¥89.00</t>
  </si>
  <si>
    <t>时尚大床房</t>
  </si>
  <si>
    <t>102851389841</t>
  </si>
  <si>
    <t>293382067</t>
  </si>
  <si>
    <t>IU酒店(太原长风西街万象城店)</t>
  </si>
  <si>
    <t>倪恩福</t>
  </si>
  <si>
    <t>¥167.00</t>
  </si>
  <si>
    <t>¥22.00</t>
  </si>
  <si>
    <t>¥145.00</t>
  </si>
  <si>
    <t>小U精致大床房</t>
  </si>
  <si>
    <t>102851760091</t>
  </si>
  <si>
    <t>294440629</t>
  </si>
  <si>
    <t>格林联盟酒店(嘉兴南湖梅湾街南湖景区店)</t>
  </si>
  <si>
    <t>陈乙坚</t>
  </si>
  <si>
    <t>¥168.00</t>
  </si>
  <si>
    <t>¥146.00</t>
  </si>
  <si>
    <t>大床房</t>
  </si>
  <si>
    <t>102851783417</t>
  </si>
  <si>
    <t>389886723</t>
  </si>
  <si>
    <t>抚州金禾爱宿酒店</t>
  </si>
  <si>
    <t>吴小琴</t>
  </si>
  <si>
    <t>¥143.00</t>
  </si>
  <si>
    <t>¥19.00</t>
  </si>
  <si>
    <t>¥124.00</t>
  </si>
  <si>
    <t>商务单间</t>
  </si>
  <si>
    <t>102851852447</t>
  </si>
  <si>
    <t>301610992</t>
  </si>
  <si>
    <t>IU酒店(三亚亚龙湾店)</t>
  </si>
  <si>
    <t>王云</t>
  </si>
  <si>
    <t>¥150.00</t>
  </si>
  <si>
    <t>¥20.00</t>
  </si>
  <si>
    <t>¥130.00</t>
  </si>
  <si>
    <t>小U·舒适大床房</t>
  </si>
  <si>
    <t>102851879409</t>
  </si>
  <si>
    <t>349956335</t>
  </si>
  <si>
    <t>如家酒店·neo(泰州金鹰购物中心店)</t>
  </si>
  <si>
    <t>汪贝莉</t>
  </si>
  <si>
    <t>¥17.00</t>
  </si>
  <si>
    <t>¥113.00</t>
  </si>
  <si>
    <t>102842612974</t>
  </si>
  <si>
    <t>268926257</t>
  </si>
  <si>
    <t>三亚海棠湾万丽度假酒店</t>
  </si>
  <si>
    <t>崔磊</t>
  </si>
  <si>
    <t>2021-12-10</t>
  </si>
  <si>
    <t>2021-12-17</t>
  </si>
  <si>
    <t>¥2,459.00</t>
  </si>
  <si>
    <t>¥321.00</t>
  </si>
  <si>
    <t>¥2,138.00</t>
  </si>
  <si>
    <t>豪华海景大床房</t>
  </si>
  <si>
    <t>102850095350</t>
  </si>
  <si>
    <t>298208362</t>
  </si>
  <si>
    <t>如家酒店·neo(杭州西湖解放路马市街店)</t>
  </si>
  <si>
    <t>杨艳红</t>
  </si>
  <si>
    <t>¥166.00</t>
  </si>
  <si>
    <t>¥144.00</t>
  </si>
  <si>
    <t>全新商务房B(无窗)</t>
  </si>
  <si>
    <t>102851103587</t>
  </si>
  <si>
    <t>275071329</t>
  </si>
  <si>
    <t>IU酒店·广州番禺大石动物园汉溪长隆站店</t>
  </si>
  <si>
    <t>林松才</t>
  </si>
  <si>
    <t>¥128.00</t>
  </si>
  <si>
    <t>¥111.00</t>
  </si>
  <si>
    <t>102851304915</t>
  </si>
  <si>
    <t>286758943</t>
  </si>
  <si>
    <t>格林豪泰酒店(合肥淮合花园店)</t>
  </si>
  <si>
    <t>孙晓龙|黄敦民</t>
  </si>
  <si>
    <t>¥412.00</t>
  </si>
  <si>
    <t>¥54.00</t>
  </si>
  <si>
    <t>¥358.00</t>
  </si>
  <si>
    <t>高级双床房</t>
  </si>
  <si>
    <t>102851473106</t>
  </si>
  <si>
    <t>343001555</t>
  </si>
  <si>
    <t>尚客优精选酒店(故城康宁路店)</t>
  </si>
  <si>
    <t>朱域</t>
  </si>
  <si>
    <t>¥114.00</t>
  </si>
  <si>
    <t>¥15.00</t>
  </si>
  <si>
    <t>¥99.00</t>
  </si>
  <si>
    <t>梦百合零压标准双床房</t>
  </si>
  <si>
    <t>102851499236</t>
  </si>
  <si>
    <t>266554613</t>
  </si>
  <si>
    <t>青皮树酒店(徐州高铁站和平大道万达广场店)</t>
  </si>
  <si>
    <t>贺祥</t>
  </si>
  <si>
    <t>¥175.00</t>
  </si>
  <si>
    <t>¥23.00</t>
  </si>
  <si>
    <t>¥152.00</t>
  </si>
  <si>
    <t>双床房</t>
  </si>
  <si>
    <t>102851640815</t>
  </si>
  <si>
    <t>程于楠</t>
  </si>
  <si>
    <t>102851738897</t>
  </si>
  <si>
    <t>275064354</t>
  </si>
  <si>
    <t>7天连锁酒店(深圳京基100红岭地铁站店)</t>
  </si>
  <si>
    <t>朱嘉兵</t>
  </si>
  <si>
    <t>¥188.00</t>
  </si>
  <si>
    <t>¥25.00</t>
  </si>
  <si>
    <t>¥163.00</t>
  </si>
  <si>
    <t>精选大床房</t>
  </si>
  <si>
    <t>102851806392</t>
  </si>
  <si>
    <t>324313837</t>
  </si>
  <si>
    <t>骏怡精选酒店(青州云门山路古城店)</t>
  </si>
  <si>
    <t>赵鹏</t>
  </si>
  <si>
    <t>¥102.00</t>
  </si>
  <si>
    <t>¥88.00</t>
  </si>
  <si>
    <t>标准精选大床房</t>
  </si>
  <si>
    <t>102851876694</t>
  </si>
  <si>
    <t>389885709</t>
  </si>
  <si>
    <t>如家派柏·云酒店(高安瑞阳大道家居市场店)</t>
  </si>
  <si>
    <t>于江涛</t>
  </si>
  <si>
    <t>¥107.00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</si>
  <si>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</si>
  <si>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</si>
  <si>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</si>
  <si>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</si>
  <si>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</si>
  <si>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</si>
  <si>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</si>
  <si>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</si>
  <si>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</si>
  <si>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</si>
  <si>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</si>
  <si>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A211221100443481</t>
  </si>
  <si>
    <r>
      <t>总计：</t>
    </r>
    <r>
      <rPr>
        <sz val="10"/>
        <rFont val="Arial"/>
        <charset val="134"/>
      </rPr>
      <t>5053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</si>
  <si>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</si>
  <si>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</si>
  <si>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</si>
  <si>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</si>
  <si>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</si>
  <si>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</si>
  <si>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</si>
  <si>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</si>
  <si>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</si>
  <si>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</si>
  <si>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</si>
  <si>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</si>
  <si>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</si>
  <si>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</si>
  <si>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</si>
  <si>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</si>
  <si>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2347695</t>
  </si>
  <si>
    <t>--</t>
  </si>
  <si>
    <t>89.00</t>
  </si>
  <si>
    <t>RMB</t>
  </si>
  <si>
    <t>0</t>
  </si>
  <si>
    <t>0.00</t>
  </si>
  <si>
    <t>龙卷风国内直连</t>
  </si>
  <si>
    <t>2021-12-19 22:58:06</t>
  </si>
  <si>
    <t>汇智国际旅游发展有限公司</t>
  </si>
  <si>
    <t>直连</t>
  </si>
  <si>
    <t>2347692</t>
  </si>
  <si>
    <t>124.00</t>
  </si>
  <si>
    <t>2021-12-19 22:56:55</t>
  </si>
  <si>
    <t>2347549</t>
  </si>
  <si>
    <t>88.00</t>
  </si>
  <si>
    <t>2021-12-19 21:00:55</t>
  </si>
  <si>
    <t>2347548</t>
  </si>
  <si>
    <t>漫时光客栈</t>
  </si>
  <si>
    <t>101.00</t>
  </si>
  <si>
    <t>2021-12-19 21:08:50</t>
  </si>
  <si>
    <t>2347509</t>
  </si>
  <si>
    <t>格林豪泰快捷酒店（合肥淮南路淮合花园店）</t>
  </si>
  <si>
    <t>孙晓龙,黄敦民</t>
  </si>
  <si>
    <t>358.00</t>
  </si>
  <si>
    <t>2021-12-19 20:23:11</t>
  </si>
  <si>
    <t>2347266</t>
  </si>
  <si>
    <t>如家派柏·云酒店（高安瑞阳大道店）</t>
  </si>
  <si>
    <t>107.00</t>
  </si>
  <si>
    <t>2021-12-19 17:36:08</t>
  </si>
  <si>
    <t>2347226</t>
  </si>
  <si>
    <t>同禾大厦</t>
  </si>
  <si>
    <t>56.00</t>
  </si>
  <si>
    <t>2021-12-19 17:03:52</t>
  </si>
  <si>
    <t>2347043</t>
  </si>
  <si>
    <t>152.00</t>
  </si>
  <si>
    <t>2021-12-19 13:49:23</t>
  </si>
  <si>
    <t>2347032</t>
  </si>
  <si>
    <t>聚福源宾馆</t>
  </si>
  <si>
    <t>75.00</t>
  </si>
  <si>
    <t>2021-12-19 13:38:11</t>
  </si>
  <si>
    <t>2347031</t>
  </si>
  <si>
    <t>130.00</t>
  </si>
  <si>
    <t>2021-12-19 13:37:00</t>
  </si>
  <si>
    <t>2347024</t>
  </si>
  <si>
    <t>181.00</t>
  </si>
  <si>
    <t>2021-12-19 13:29:19</t>
  </si>
  <si>
    <t>2346992</t>
  </si>
  <si>
    <t>2021-12-19 13:01:09</t>
  </si>
  <si>
    <t>2346969</t>
  </si>
  <si>
    <t>格林联盟酒店（嘉兴南湖店）</t>
  </si>
  <si>
    <t>146.00</t>
  </si>
  <si>
    <t>2021-12-19 12:43:54</t>
  </si>
  <si>
    <t>2346873</t>
  </si>
  <si>
    <t>145.00</t>
  </si>
  <si>
    <t>2021-12-19 11:25:15</t>
  </si>
  <si>
    <t>2346843</t>
  </si>
  <si>
    <t>尚客优快捷酒店（衡水故城康宁路店）</t>
  </si>
  <si>
    <t>99.00</t>
  </si>
  <si>
    <t>2021-12-19 10:56:41</t>
  </si>
  <si>
    <t>2346736</t>
  </si>
  <si>
    <t>如家酒店·neo（泰州南通路金鹰购物中心店）</t>
  </si>
  <si>
    <t>113.00</t>
  </si>
  <si>
    <t>2021-12-19 07:38:44</t>
  </si>
  <si>
    <t>2346685</t>
  </si>
  <si>
    <t>163.00</t>
  </si>
  <si>
    <t>2021-12-19 03:27:09</t>
  </si>
  <si>
    <t>2346623</t>
  </si>
  <si>
    <t>111.00</t>
  </si>
  <si>
    <t>2021-12-19 00:18:55</t>
  </si>
  <si>
    <t>2346519</t>
  </si>
  <si>
    <t>怡家快捷宾馆</t>
  </si>
  <si>
    <t>137.00</t>
  </si>
  <si>
    <t>2021-12-18 21:49:42</t>
  </si>
  <si>
    <t>2346508</t>
  </si>
  <si>
    <t>144.00</t>
  </si>
  <si>
    <t>2021-12-18 21:42:44</t>
  </si>
  <si>
    <t>2345928</t>
  </si>
  <si>
    <t>如家酒店(上海南京路步行街黄河路店)</t>
  </si>
  <si>
    <t>215.00</t>
  </si>
  <si>
    <t>2021-12-18 15:13:26</t>
  </si>
  <si>
    <t>2334520</t>
  </si>
  <si>
    <t>2138.00</t>
  </si>
  <si>
    <t>2021-12-10 11:50:33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</si>
</sst>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9" borderId="1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88</v>
      </c>
      <c r="O10" s="7" t="s">
        <v>88</v>
      </c>
      <c r="P10" s="7" t="s">
        <v>78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138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88</v>
      </c>
      <c r="O11" s="7" t="s">
        <v>88</v>
      </c>
      <c r="P11" s="7" t="s">
        <v>78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1" t="s">
        <v>162</v>
      </c>
      <c r="S13" s="12" t="s">
        <v>19</v>
      </c>
      <c r="T13" s="7"/>
      <c r="U13" s="11" t="s">
        <v>19</v>
      </c>
      <c r="V13" s="11" t="s">
        <v>162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147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3</v>
      </c>
      <c r="N14" s="7" t="s">
        <v>174</v>
      </c>
      <c r="O14" s="7" t="s">
        <v>175</v>
      </c>
      <c r="P14" s="7" t="s">
        <v>78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181</v>
      </c>
      <c r="H15" s="7" t="s">
        <v>182</v>
      </c>
      <c r="I15" s="7" t="s">
        <v>75</v>
      </c>
      <c r="J15" s="7" t="s">
        <v>2</v>
      </c>
      <c r="K15" s="7" t="s">
        <v>183</v>
      </c>
      <c r="L15" s="7">
        <v>1</v>
      </c>
      <c r="M15" s="7">
        <v>1</v>
      </c>
      <c r="N15" s="7" t="s">
        <v>77</v>
      </c>
      <c r="O15" s="7" t="s">
        <v>88</v>
      </c>
      <c r="P15" s="7" t="s">
        <v>78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138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188</v>
      </c>
      <c r="H16" s="7" t="s">
        <v>189</v>
      </c>
      <c r="I16" s="7" t="s">
        <v>75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88</v>
      </c>
      <c r="O16" s="7" t="s">
        <v>88</v>
      </c>
      <c r="P16" s="7" t="s">
        <v>78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168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163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2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1" t="s">
        <v>197</v>
      </c>
      <c r="S17" s="12" t="s">
        <v>19</v>
      </c>
      <c r="T17" s="7"/>
      <c r="U17" s="11" t="s">
        <v>19</v>
      </c>
      <c r="V17" s="11" t="s">
        <v>197</v>
      </c>
      <c r="W17" s="12" t="s">
        <v>198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202</v>
      </c>
      <c r="H18" s="7" t="s">
        <v>203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1" t="s">
        <v>205</v>
      </c>
      <c r="S18" s="12" t="s">
        <v>19</v>
      </c>
      <c r="T18" s="7"/>
      <c r="U18" s="11" t="s">
        <v>19</v>
      </c>
      <c r="V18" s="11" t="s">
        <v>205</v>
      </c>
      <c r="W18" s="12" t="s">
        <v>206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88</v>
      </c>
      <c r="O19" s="7" t="s">
        <v>88</v>
      </c>
      <c r="P19" s="7" t="s">
        <v>78</v>
      </c>
      <c r="Q19" s="7"/>
      <c r="R19" s="11" t="s">
        <v>213</v>
      </c>
      <c r="S19" s="12" t="s">
        <v>19</v>
      </c>
      <c r="T19" s="7"/>
      <c r="U19" s="11" t="s">
        <v>19</v>
      </c>
      <c r="V19" s="11" t="s">
        <v>213</v>
      </c>
      <c r="W19" s="12" t="s">
        <v>214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94</v>
      </c>
      <c r="H20" s="7" t="s">
        <v>95</v>
      </c>
      <c r="I20" s="7" t="s">
        <v>75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88</v>
      </c>
      <c r="O20" s="7" t="s">
        <v>88</v>
      </c>
      <c r="P20" s="7" t="s">
        <v>78</v>
      </c>
      <c r="Q20" s="7"/>
      <c r="R20" s="11" t="s">
        <v>97</v>
      </c>
      <c r="S20" s="12" t="s">
        <v>19</v>
      </c>
      <c r="T20" s="7"/>
      <c r="U20" s="11" t="s">
        <v>19</v>
      </c>
      <c r="V20" s="11" t="s">
        <v>97</v>
      </c>
      <c r="W20" s="12" t="s">
        <v>98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99</v>
      </c>
      <c r="AD20" t="s">
        <v>6</v>
      </c>
      <c r="AE20" t="s">
        <v>100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220</v>
      </c>
      <c r="H21" s="7" t="s">
        <v>221</v>
      </c>
      <c r="I21" s="7" t="s">
        <v>75</v>
      </c>
      <c r="J21" s="7" t="s">
        <v>2</v>
      </c>
      <c r="K21" s="7" t="s">
        <v>222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1" t="s">
        <v>223</v>
      </c>
      <c r="S21" s="12" t="s">
        <v>19</v>
      </c>
      <c r="T21" s="7"/>
      <c r="U21" s="11" t="s">
        <v>19</v>
      </c>
      <c r="V21" s="11" t="s">
        <v>223</v>
      </c>
      <c r="W21" s="12" t="s">
        <v>224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228</v>
      </c>
      <c r="H22" s="7" t="s">
        <v>229</v>
      </c>
      <c r="I22" s="7" t="s">
        <v>75</v>
      </c>
      <c r="J22" s="7" t="s">
        <v>2</v>
      </c>
      <c r="K22" s="7" t="s">
        <v>230</v>
      </c>
      <c r="L22" s="7">
        <v>1</v>
      </c>
      <c r="M22" s="7">
        <v>1</v>
      </c>
      <c r="N22" s="7" t="s">
        <v>88</v>
      </c>
      <c r="O22" s="7" t="s">
        <v>88</v>
      </c>
      <c r="P22" s="7" t="s">
        <v>78</v>
      </c>
      <c r="Q22" s="7"/>
      <c r="R22" s="11" t="s">
        <v>231</v>
      </c>
      <c r="S22" s="12" t="s">
        <v>19</v>
      </c>
      <c r="T22" s="7"/>
      <c r="U22" s="11" t="s">
        <v>19</v>
      </c>
      <c r="V22" s="11" t="s">
        <v>231</v>
      </c>
      <c r="W22" s="12" t="s">
        <v>130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235</v>
      </c>
      <c r="H23" s="7" t="s">
        <v>236</v>
      </c>
      <c r="I23" s="7" t="s">
        <v>75</v>
      </c>
      <c r="J23" s="7" t="s">
        <v>2</v>
      </c>
      <c r="K23" s="7" t="s">
        <v>237</v>
      </c>
      <c r="L23" s="7">
        <v>1</v>
      </c>
      <c r="M23" s="7">
        <v>1</v>
      </c>
      <c r="N23" s="7" t="s">
        <v>88</v>
      </c>
      <c r="O23" s="7" t="s">
        <v>88</v>
      </c>
      <c r="P23" s="7" t="s">
        <v>78</v>
      </c>
      <c r="Q23" s="7"/>
      <c r="R23" s="11" t="s">
        <v>154</v>
      </c>
      <c r="S23" s="12" t="s">
        <v>19</v>
      </c>
      <c r="T23" s="7"/>
      <c r="U23" s="11" t="s">
        <v>19</v>
      </c>
      <c r="V23" s="11" t="s">
        <v>154</v>
      </c>
      <c r="W23" s="12" t="s">
        <v>168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238</v>
      </c>
      <c r="AD23" t="s">
        <v>6</v>
      </c>
      <c r="AE23" t="s">
        <v>147</v>
      </c>
      <c r="AF23" t="s">
        <v>83</v>
      </c>
      <c r="AG23" t="s">
        <v>71</v>
      </c>
      <c r="AH23" t="s">
        <v>19</v>
      </c>
    </row>
    <row r="24" customHeight="1" spans="1:32">
      <c r="A24" s="10" t="s">
        <v>239</v>
      </c>
      <c r="B24" s="10"/>
      <c r="C24" s="10" t="s">
        <v>240</v>
      </c>
      <c r="D24" s="10"/>
      <c r="E24" s="10"/>
      <c r="F24" s="10"/>
      <c r="G24" s="10" t="s">
        <v>240</v>
      </c>
      <c r="H24" s="10" t="s">
        <v>240</v>
      </c>
      <c r="I24" s="10" t="s">
        <v>240</v>
      </c>
      <c r="J24" s="10" t="s">
        <v>240</v>
      </c>
      <c r="K24" s="10" t="s">
        <v>240</v>
      </c>
      <c r="L24" s="10" t="s">
        <v>240</v>
      </c>
      <c r="M24" s="10" t="s">
        <v>240</v>
      </c>
      <c r="N24" s="10" t="s">
        <v>240</v>
      </c>
      <c r="O24" s="10" t="s">
        <v>240</v>
      </c>
      <c r="P24" s="10" t="s">
        <v>240</v>
      </c>
      <c r="Q24" s="10"/>
      <c r="R24" s="13" t="s">
        <v>20</v>
      </c>
      <c r="S24" s="13" t="s">
        <v>19</v>
      </c>
      <c r="T24" s="10" t="s">
        <v>240</v>
      </c>
      <c r="U24" s="13"/>
      <c r="V24" s="13" t="s">
        <v>20</v>
      </c>
      <c r="W24" s="13" t="s">
        <v>21</v>
      </c>
      <c r="X24" s="13"/>
      <c r="Y24" s="13"/>
      <c r="Z24" s="13"/>
      <c r="AA24" s="10"/>
      <c r="AB24" s="13"/>
      <c r="AC24" s="10"/>
      <c r="AD24" s="10" t="s">
        <v>240</v>
      </c>
      <c r="AE24" s="10"/>
      <c r="AF2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241</v>
      </c>
      <c r="B1" s="4" t="s">
        <v>242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243</v>
      </c>
      <c r="H1" s="4" t="s">
        <v>244</v>
      </c>
      <c r="I1" s="4" t="s">
        <v>13</v>
      </c>
      <c r="J1" s="4" t="s">
        <v>17</v>
      </c>
      <c r="K1" s="4" t="s">
        <v>18</v>
      </c>
      <c r="L1" s="9" t="s">
        <v>245</v>
      </c>
      <c r="M1" s="4" t="s">
        <v>246</v>
      </c>
      <c r="N1" s="4" t="s">
        <v>247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9" sqref="A29:A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249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137</v>
      </c>
      <c r="E2" t="str">
        <f>VLOOKUP(A2,HOP!A:L,12,0)</f>
        <v>137.00</v>
      </c>
      <c r="F2" t="str">
        <f>VLOOKUP(A2,HOP!A:C,3,0)</f>
        <v>2346519</v>
      </c>
      <c r="G2">
        <f>D2-E2</f>
        <v>0</v>
      </c>
      <c r="H2" t="str">
        <f>$H$1&amp;F2</f>
        <v>，2346519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215</v>
      </c>
      <c r="E3" t="str">
        <f>VLOOKUP(A3,HOP!A:L,12,0)</f>
        <v>215.00</v>
      </c>
      <c r="F3" t="str">
        <f>VLOOKUP(A3,HOP!A:C,3,0)</f>
        <v>2345928</v>
      </c>
      <c r="G3">
        <f t="shared" ref="G3:G23" si="0">D3-E3</f>
        <v>0</v>
      </c>
      <c r="H3" t="str">
        <f t="shared" ref="H3:H23" si="1">$H$1&amp;F3</f>
        <v>，2345928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181</v>
      </c>
      <c r="E4" t="str">
        <f>VLOOKUP(A4,HOP!A:L,12,0)</f>
        <v>181.00</v>
      </c>
      <c r="F4" t="str">
        <f>VLOOKUP(A4,HOP!A:C,3,0)</f>
        <v>2346992</v>
      </c>
      <c r="G4">
        <f t="shared" si="0"/>
        <v>0</v>
      </c>
      <c r="H4" t="str">
        <f t="shared" si="1"/>
        <v>，2346992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75</v>
      </c>
      <c r="E5" t="str">
        <f>VLOOKUP(A5,HOP!A:L,12,0)</f>
        <v>75.00</v>
      </c>
      <c r="F5" t="str">
        <f>VLOOKUP(A5,HOP!A:C,3,0)</f>
        <v>2347032</v>
      </c>
      <c r="G5">
        <f t="shared" si="0"/>
        <v>0</v>
      </c>
      <c r="H5" t="str">
        <f t="shared" si="1"/>
        <v>，2347032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101</v>
      </c>
      <c r="E6" t="str">
        <f>VLOOKUP(A6,HOP!A:L,12,0)</f>
        <v>101.00</v>
      </c>
      <c r="F6" t="str">
        <f>VLOOKUP(A6,HOP!A:C,3,0)</f>
        <v>2347548</v>
      </c>
      <c r="G6">
        <f t="shared" si="0"/>
        <v>0</v>
      </c>
      <c r="H6" t="str">
        <f t="shared" si="1"/>
        <v>，2347548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88</v>
      </c>
      <c r="C7" s="7" t="s">
        <v>78</v>
      </c>
      <c r="D7" s="3">
        <v>56</v>
      </c>
      <c r="E7" t="str">
        <f>VLOOKUP(A7,HOP!A:L,12,0)</f>
        <v>56.00</v>
      </c>
      <c r="F7" t="str">
        <f>VLOOKUP(A7,HOP!A:C,3,0)</f>
        <v>2347226</v>
      </c>
      <c r="G7">
        <f t="shared" si="0"/>
        <v>0</v>
      </c>
      <c r="H7" t="str">
        <f t="shared" si="1"/>
        <v>，2347226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88</v>
      </c>
      <c r="C8" s="7" t="s">
        <v>78</v>
      </c>
      <c r="D8" s="3">
        <v>89</v>
      </c>
      <c r="E8" t="str">
        <f>VLOOKUP(A8,HOP!A:L,12,0)</f>
        <v>89.00</v>
      </c>
      <c r="F8" t="str">
        <f>VLOOKUP(A8,HOP!A:C,3,0)</f>
        <v>2347695</v>
      </c>
      <c r="G8">
        <f t="shared" si="0"/>
        <v>0</v>
      </c>
      <c r="H8" t="str">
        <f t="shared" si="1"/>
        <v>，2347695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88</v>
      </c>
      <c r="C9" s="7" t="s">
        <v>78</v>
      </c>
      <c r="D9" s="3">
        <v>145</v>
      </c>
      <c r="E9" t="str">
        <f>VLOOKUP(A9,HOP!A:L,12,0)</f>
        <v>145.00</v>
      </c>
      <c r="F9" t="str">
        <f>VLOOKUP(A9,HOP!A:C,3,0)</f>
        <v>2346873</v>
      </c>
      <c r="G9">
        <f t="shared" si="0"/>
        <v>0</v>
      </c>
      <c r="H9" t="str">
        <f t="shared" si="1"/>
        <v>，2346873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88</v>
      </c>
      <c r="C10" s="7" t="s">
        <v>78</v>
      </c>
      <c r="D10" s="3">
        <v>146</v>
      </c>
      <c r="E10" t="str">
        <f>VLOOKUP(A10,HOP!A:L,12,0)</f>
        <v>146.00</v>
      </c>
      <c r="F10" t="str">
        <f>VLOOKUP(A10,HOP!A:C,3,0)</f>
        <v>2346969</v>
      </c>
      <c r="G10">
        <f t="shared" si="0"/>
        <v>0</v>
      </c>
      <c r="H10" t="str">
        <f t="shared" si="1"/>
        <v>，2346969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88</v>
      </c>
      <c r="C11" s="7" t="s">
        <v>78</v>
      </c>
      <c r="D11" s="3">
        <v>124</v>
      </c>
      <c r="E11" t="str">
        <f>VLOOKUP(A11,HOP!A:L,12,0)</f>
        <v>124.00</v>
      </c>
      <c r="F11" t="str">
        <f>VLOOKUP(A11,HOP!A:C,3,0)</f>
        <v>2347692</v>
      </c>
      <c r="G11">
        <f t="shared" si="0"/>
        <v>0</v>
      </c>
      <c r="H11" t="str">
        <f t="shared" si="1"/>
        <v>，2347692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88</v>
      </c>
      <c r="C12" s="7" t="s">
        <v>78</v>
      </c>
      <c r="D12" s="3">
        <v>130</v>
      </c>
      <c r="E12" t="str">
        <f>VLOOKUP(A12,HOP!A:L,12,0)</f>
        <v>130.00</v>
      </c>
      <c r="F12" t="str">
        <f>VLOOKUP(A12,HOP!A:C,3,0)</f>
        <v>2347031</v>
      </c>
      <c r="G12">
        <f t="shared" si="0"/>
        <v>0</v>
      </c>
      <c r="H12" t="str">
        <f t="shared" si="1"/>
        <v>，2347031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88</v>
      </c>
      <c r="C13" s="7" t="s">
        <v>78</v>
      </c>
      <c r="D13" s="3">
        <v>113</v>
      </c>
      <c r="E13" t="str">
        <f>VLOOKUP(A13,HOP!A:L,12,0)</f>
        <v>113.00</v>
      </c>
      <c r="F13" t="str">
        <f>VLOOKUP(A13,HOP!A:C,3,0)</f>
        <v>2346736</v>
      </c>
      <c r="G13">
        <f t="shared" si="0"/>
        <v>0</v>
      </c>
      <c r="H13" t="str">
        <f t="shared" si="1"/>
        <v>，2346736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175</v>
      </c>
      <c r="C14" s="7" t="s">
        <v>78</v>
      </c>
      <c r="D14" s="3">
        <v>2138</v>
      </c>
      <c r="E14" t="str">
        <f>VLOOKUP(A14,HOP!A:L,12,0)</f>
        <v>2138.00</v>
      </c>
      <c r="F14" t="str">
        <f>VLOOKUP(A14,HOP!A:C,3,0)</f>
        <v>2334520</v>
      </c>
      <c r="G14">
        <f t="shared" si="0"/>
        <v>0</v>
      </c>
      <c r="H14" t="str">
        <f t="shared" si="1"/>
        <v>，2334520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88</v>
      </c>
      <c r="C15" s="7" t="s">
        <v>78</v>
      </c>
      <c r="D15" s="3">
        <v>144</v>
      </c>
      <c r="E15" t="str">
        <f>VLOOKUP(A15,HOP!A:L,12,0)</f>
        <v>144.00</v>
      </c>
      <c r="F15" t="str">
        <f>VLOOKUP(A15,HOP!A:C,3,0)</f>
        <v>2346508</v>
      </c>
      <c r="G15">
        <f t="shared" si="0"/>
        <v>0</v>
      </c>
      <c r="H15" t="str">
        <f t="shared" si="1"/>
        <v>，2346508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88</v>
      </c>
      <c r="C16" s="7" t="s">
        <v>78</v>
      </c>
      <c r="D16" s="3">
        <v>111</v>
      </c>
      <c r="E16" t="str">
        <f>VLOOKUP(A16,HOP!A:L,12,0)</f>
        <v>111.00</v>
      </c>
      <c r="F16" t="str">
        <f>VLOOKUP(A16,HOP!A:C,3,0)</f>
        <v>2346623</v>
      </c>
      <c r="G16">
        <f t="shared" si="0"/>
        <v>0</v>
      </c>
      <c r="H16" t="str">
        <f t="shared" si="1"/>
        <v>，2346623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88</v>
      </c>
      <c r="C17" s="7" t="s">
        <v>78</v>
      </c>
      <c r="D17" s="3">
        <v>358</v>
      </c>
      <c r="E17" t="str">
        <f>VLOOKUP(A17,HOP!A:L,12,0)</f>
        <v>358.00</v>
      </c>
      <c r="F17" t="str">
        <f>VLOOKUP(A17,HOP!A:C,3,0)</f>
        <v>2347509</v>
      </c>
      <c r="G17">
        <f t="shared" si="0"/>
        <v>0</v>
      </c>
      <c r="H17" t="str">
        <f t="shared" si="1"/>
        <v>，2347509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88</v>
      </c>
      <c r="C18" s="7" t="s">
        <v>78</v>
      </c>
      <c r="D18" s="3">
        <v>99</v>
      </c>
      <c r="E18" t="str">
        <f>VLOOKUP(A18,HOP!A:L,12,0)</f>
        <v>99.00</v>
      </c>
      <c r="F18" t="str">
        <f>VLOOKUP(A18,HOP!A:C,3,0)</f>
        <v>2346843</v>
      </c>
      <c r="G18">
        <f t="shared" si="0"/>
        <v>0</v>
      </c>
      <c r="H18" t="str">
        <f t="shared" si="1"/>
        <v>，2346843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88</v>
      </c>
      <c r="C19" s="7" t="s">
        <v>78</v>
      </c>
      <c r="D19" s="3">
        <v>152</v>
      </c>
      <c r="E19" t="str">
        <f>VLOOKUP(A19,HOP!A:L,12,0)</f>
        <v>152.00</v>
      </c>
      <c r="F19" t="str">
        <f>VLOOKUP(A19,HOP!A:C,3,0)</f>
        <v>2347043</v>
      </c>
      <c r="G19">
        <f t="shared" si="0"/>
        <v>0</v>
      </c>
      <c r="H19" t="str">
        <f t="shared" si="1"/>
        <v>，2347043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88</v>
      </c>
      <c r="C20" s="7" t="s">
        <v>78</v>
      </c>
      <c r="D20" s="3">
        <v>181</v>
      </c>
      <c r="E20" t="str">
        <f>VLOOKUP(A20,HOP!A:L,12,0)</f>
        <v>181.00</v>
      </c>
      <c r="F20" t="str">
        <f>VLOOKUP(A20,HOP!A:C,3,0)</f>
        <v>2347024</v>
      </c>
      <c r="G20">
        <f t="shared" si="0"/>
        <v>0</v>
      </c>
      <c r="H20" t="str">
        <f t="shared" si="1"/>
        <v>，2347024</v>
      </c>
      <c r="I20" t="str">
        <f>VLOOKUP(A20,HOP!A:T,20,0)</f>
        <v>直连</v>
      </c>
    </row>
    <row r="21" ht="14.25" customHeight="1" spans="1:9">
      <c r="A21" s="6" t="s">
        <v>219</v>
      </c>
      <c r="B21" s="7" t="s">
        <v>88</v>
      </c>
      <c r="C21" s="7" t="s">
        <v>78</v>
      </c>
      <c r="D21" s="3">
        <v>163</v>
      </c>
      <c r="E21" t="str">
        <f>VLOOKUP(A21,HOP!A:L,12,0)</f>
        <v>163.00</v>
      </c>
      <c r="F21" t="str">
        <f>VLOOKUP(A21,HOP!A:C,3,0)</f>
        <v>2346685</v>
      </c>
      <c r="G21">
        <f t="shared" si="0"/>
        <v>0</v>
      </c>
      <c r="H21" t="str">
        <f t="shared" si="1"/>
        <v>，2346685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88</v>
      </c>
      <c r="C22" s="7" t="s">
        <v>78</v>
      </c>
      <c r="D22" s="3">
        <v>88</v>
      </c>
      <c r="E22" t="str">
        <f>VLOOKUP(A22,HOP!A:L,12,0)</f>
        <v>88.00</v>
      </c>
      <c r="F22" t="str">
        <f>VLOOKUP(A22,HOP!A:C,3,0)</f>
        <v>2347549</v>
      </c>
      <c r="G22">
        <f t="shared" si="0"/>
        <v>0</v>
      </c>
      <c r="H22" t="str">
        <f t="shared" si="1"/>
        <v>，2347549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88</v>
      </c>
      <c r="C23" s="7" t="s">
        <v>78</v>
      </c>
      <c r="D23" s="3">
        <v>107</v>
      </c>
      <c r="E23" t="str">
        <f>VLOOKUP(A23,HOP!A:L,12,0)</f>
        <v>107.00</v>
      </c>
      <c r="F23" t="str">
        <f>VLOOKUP(A23,HOP!A:C,3,0)</f>
        <v>2347266</v>
      </c>
      <c r="G23">
        <f t="shared" si="0"/>
        <v>0</v>
      </c>
      <c r="H23" t="str">
        <f t="shared" si="1"/>
        <v>，2347266</v>
      </c>
      <c r="I23" t="str">
        <f>VLOOKUP(A23,HOP!A:T,20,0)</f>
        <v>直连</v>
      </c>
    </row>
    <row r="25" spans="4:4">
      <c r="D25" s="3">
        <f>SUM(D2:D24)</f>
        <v>5053</v>
      </c>
    </row>
    <row r="26" ht="14.25" spans="4:4">
      <c r="D26" s="8" t="s">
        <v>22</v>
      </c>
    </row>
    <row r="29" spans="1:1">
      <c r="A29" t="s">
        <v>250</v>
      </c>
    </row>
    <row r="30" spans="1:1">
      <c r="A30" s="5" t="s">
        <v>251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252</v>
      </c>
      <c r="B1" s="2" t="s">
        <v>253</v>
      </c>
      <c r="C1" s="2" t="s">
        <v>254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255</v>
      </c>
      <c r="I1" s="2" t="s">
        <v>256</v>
      </c>
      <c r="J1" s="2" t="s">
        <v>257</v>
      </c>
      <c r="K1" s="2" t="s">
        <v>258</v>
      </c>
      <c r="L1" s="2" t="s">
        <v>259</v>
      </c>
      <c r="M1" s="2" t="s">
        <v>260</v>
      </c>
      <c r="N1" s="2" t="s">
        <v>261</v>
      </c>
      <c r="O1" s="2" t="s">
        <v>262</v>
      </c>
      <c r="P1" s="2" t="s">
        <v>263</v>
      </c>
      <c r="Q1" s="2" t="s">
        <v>264</v>
      </c>
      <c r="R1" s="2" t="s">
        <v>265</v>
      </c>
      <c r="S1" s="2" t="s">
        <v>266</v>
      </c>
      <c r="T1" s="2" t="s">
        <v>267</v>
      </c>
    </row>
    <row r="2" s="1" customFormat="1" spans="1:20">
      <c r="A2" s="1" t="s">
        <v>125</v>
      </c>
      <c r="B2" s="1" t="s">
        <v>88</v>
      </c>
      <c r="C2" s="1" t="s">
        <v>268</v>
      </c>
      <c r="D2" s="1" t="s">
        <v>127</v>
      </c>
      <c r="E2" s="1" t="s">
        <v>128</v>
      </c>
      <c r="F2" s="1" t="s">
        <v>88</v>
      </c>
      <c r="G2" s="1" t="s">
        <v>78</v>
      </c>
      <c r="H2" s="1" t="s">
        <v>269</v>
      </c>
      <c r="I2" s="1" t="s">
        <v>270</v>
      </c>
      <c r="J2" s="1" t="s">
        <v>271</v>
      </c>
      <c r="K2" s="1" t="s">
        <v>270</v>
      </c>
      <c r="L2" s="1" t="s">
        <v>270</v>
      </c>
      <c r="M2" s="1" t="s">
        <v>272</v>
      </c>
      <c r="N2" s="1" t="s">
        <v>272</v>
      </c>
      <c r="O2" s="1" t="s">
        <v>273</v>
      </c>
      <c r="P2" s="1" t="s">
        <v>274</v>
      </c>
      <c r="Q2" s="1" t="s">
        <v>275</v>
      </c>
      <c r="R2" s="1" t="s">
        <v>71</v>
      </c>
      <c r="S2" s="1" t="s">
        <v>276</v>
      </c>
      <c r="T2" s="1" t="s">
        <v>277</v>
      </c>
    </row>
    <row r="3" s="1" customFormat="1" spans="1:20">
      <c r="A3" s="1" t="s">
        <v>148</v>
      </c>
      <c r="B3" s="1" t="s">
        <v>88</v>
      </c>
      <c r="C3" s="1" t="s">
        <v>278</v>
      </c>
      <c r="D3" s="1" t="s">
        <v>150</v>
      </c>
      <c r="E3" s="1" t="s">
        <v>151</v>
      </c>
      <c r="F3" s="1" t="s">
        <v>88</v>
      </c>
      <c r="G3" s="1" t="s">
        <v>78</v>
      </c>
      <c r="H3" s="1" t="s">
        <v>269</v>
      </c>
      <c r="I3" s="1" t="s">
        <v>279</v>
      </c>
      <c r="J3" s="1" t="s">
        <v>271</v>
      </c>
      <c r="K3" s="1" t="s">
        <v>279</v>
      </c>
      <c r="L3" s="1" t="s">
        <v>279</v>
      </c>
      <c r="M3" s="1" t="s">
        <v>272</v>
      </c>
      <c r="N3" s="1" t="s">
        <v>272</v>
      </c>
      <c r="O3" s="1" t="s">
        <v>273</v>
      </c>
      <c r="P3" s="1" t="s">
        <v>274</v>
      </c>
      <c r="Q3" s="1" t="s">
        <v>280</v>
      </c>
      <c r="R3" s="1" t="s">
        <v>71</v>
      </c>
      <c r="S3" s="1" t="s">
        <v>276</v>
      </c>
      <c r="T3" s="1" t="s">
        <v>277</v>
      </c>
    </row>
    <row r="4" s="1" customFormat="1" spans="1:20">
      <c r="A4" s="1" t="s">
        <v>227</v>
      </c>
      <c r="B4" s="1" t="s">
        <v>88</v>
      </c>
      <c r="C4" s="1" t="s">
        <v>281</v>
      </c>
      <c r="D4" s="1" t="s">
        <v>229</v>
      </c>
      <c r="E4" s="1" t="s">
        <v>230</v>
      </c>
      <c r="F4" s="1" t="s">
        <v>88</v>
      </c>
      <c r="G4" s="1" t="s">
        <v>78</v>
      </c>
      <c r="H4" s="1" t="s">
        <v>269</v>
      </c>
      <c r="I4" s="1" t="s">
        <v>282</v>
      </c>
      <c r="J4" s="1" t="s">
        <v>271</v>
      </c>
      <c r="K4" s="1" t="s">
        <v>282</v>
      </c>
      <c r="L4" s="1" t="s">
        <v>282</v>
      </c>
      <c r="M4" s="1" t="s">
        <v>272</v>
      </c>
      <c r="N4" s="1" t="s">
        <v>272</v>
      </c>
      <c r="O4" s="1" t="s">
        <v>273</v>
      </c>
      <c r="P4" s="1" t="s">
        <v>274</v>
      </c>
      <c r="Q4" s="1" t="s">
        <v>283</v>
      </c>
      <c r="R4" s="1" t="s">
        <v>71</v>
      </c>
      <c r="S4" s="1" t="s">
        <v>276</v>
      </c>
      <c r="T4" s="1" t="s">
        <v>277</v>
      </c>
    </row>
    <row r="5" s="1" customFormat="1" spans="1:20">
      <c r="A5" s="1" t="s">
        <v>109</v>
      </c>
      <c r="B5" s="1" t="s">
        <v>88</v>
      </c>
      <c r="C5" s="1" t="s">
        <v>284</v>
      </c>
      <c r="D5" s="1" t="s">
        <v>285</v>
      </c>
      <c r="E5" s="1" t="s">
        <v>112</v>
      </c>
      <c r="F5" s="1" t="s">
        <v>88</v>
      </c>
      <c r="G5" s="1" t="s">
        <v>78</v>
      </c>
      <c r="H5" s="1" t="s">
        <v>269</v>
      </c>
      <c r="I5" s="1" t="s">
        <v>286</v>
      </c>
      <c r="J5" s="1" t="s">
        <v>271</v>
      </c>
      <c r="K5" s="1" t="s">
        <v>286</v>
      </c>
      <c r="L5" s="1" t="s">
        <v>286</v>
      </c>
      <c r="M5" s="1" t="s">
        <v>272</v>
      </c>
      <c r="N5" s="1" t="s">
        <v>272</v>
      </c>
      <c r="O5" s="1" t="s">
        <v>273</v>
      </c>
      <c r="P5" s="1" t="s">
        <v>274</v>
      </c>
      <c r="Q5" s="1" t="s">
        <v>287</v>
      </c>
      <c r="R5" s="1" t="s">
        <v>71</v>
      </c>
      <c r="S5" s="1" t="s">
        <v>276</v>
      </c>
      <c r="T5" s="1" t="s">
        <v>277</v>
      </c>
    </row>
    <row r="6" s="1" customFormat="1" spans="1:20">
      <c r="A6" s="1" t="s">
        <v>193</v>
      </c>
      <c r="B6" s="1" t="s">
        <v>88</v>
      </c>
      <c r="C6" s="1" t="s">
        <v>288</v>
      </c>
      <c r="D6" s="1" t="s">
        <v>289</v>
      </c>
      <c r="E6" s="1" t="s">
        <v>290</v>
      </c>
      <c r="F6" s="1" t="s">
        <v>88</v>
      </c>
      <c r="G6" s="1" t="s">
        <v>78</v>
      </c>
      <c r="H6" s="1" t="s">
        <v>269</v>
      </c>
      <c r="I6" s="1" t="s">
        <v>291</v>
      </c>
      <c r="J6" s="1" t="s">
        <v>271</v>
      </c>
      <c r="K6" s="1" t="s">
        <v>291</v>
      </c>
      <c r="L6" s="1" t="s">
        <v>291</v>
      </c>
      <c r="M6" s="1" t="s">
        <v>272</v>
      </c>
      <c r="N6" s="1" t="s">
        <v>272</v>
      </c>
      <c r="O6" s="1" t="s">
        <v>273</v>
      </c>
      <c r="P6" s="1" t="s">
        <v>274</v>
      </c>
      <c r="Q6" s="1" t="s">
        <v>292</v>
      </c>
      <c r="R6" s="1" t="s">
        <v>71</v>
      </c>
      <c r="S6" s="1" t="s">
        <v>276</v>
      </c>
      <c r="T6" s="1" t="s">
        <v>277</v>
      </c>
    </row>
    <row r="7" s="1" customFormat="1" spans="1:20">
      <c r="A7" s="1" t="s">
        <v>234</v>
      </c>
      <c r="B7" s="1" t="s">
        <v>88</v>
      </c>
      <c r="C7" s="1" t="s">
        <v>293</v>
      </c>
      <c r="D7" s="1" t="s">
        <v>294</v>
      </c>
      <c r="E7" s="1" t="s">
        <v>237</v>
      </c>
      <c r="F7" s="1" t="s">
        <v>88</v>
      </c>
      <c r="G7" s="1" t="s">
        <v>78</v>
      </c>
      <c r="H7" s="1" t="s">
        <v>269</v>
      </c>
      <c r="I7" s="1" t="s">
        <v>295</v>
      </c>
      <c r="J7" s="1" t="s">
        <v>271</v>
      </c>
      <c r="K7" s="1" t="s">
        <v>295</v>
      </c>
      <c r="L7" s="1" t="s">
        <v>295</v>
      </c>
      <c r="M7" s="1" t="s">
        <v>272</v>
      </c>
      <c r="N7" s="1" t="s">
        <v>272</v>
      </c>
      <c r="O7" s="1" t="s">
        <v>273</v>
      </c>
      <c r="P7" s="1" t="s">
        <v>274</v>
      </c>
      <c r="Q7" s="1" t="s">
        <v>296</v>
      </c>
      <c r="R7" s="1" t="s">
        <v>71</v>
      </c>
      <c r="S7" s="1" t="s">
        <v>276</v>
      </c>
      <c r="T7" s="1" t="s">
        <v>277</v>
      </c>
    </row>
    <row r="8" s="1" customFormat="1" spans="1:20">
      <c r="A8" s="1" t="s">
        <v>117</v>
      </c>
      <c r="B8" s="1" t="s">
        <v>88</v>
      </c>
      <c r="C8" s="1" t="s">
        <v>297</v>
      </c>
      <c r="D8" s="1" t="s">
        <v>298</v>
      </c>
      <c r="E8" s="1" t="s">
        <v>120</v>
      </c>
      <c r="F8" s="1" t="s">
        <v>88</v>
      </c>
      <c r="G8" s="1" t="s">
        <v>78</v>
      </c>
      <c r="H8" s="1" t="s">
        <v>269</v>
      </c>
      <c r="I8" s="1" t="s">
        <v>299</v>
      </c>
      <c r="J8" s="1" t="s">
        <v>271</v>
      </c>
      <c r="K8" s="1" t="s">
        <v>299</v>
      </c>
      <c r="L8" s="1" t="s">
        <v>299</v>
      </c>
      <c r="M8" s="1" t="s">
        <v>272</v>
      </c>
      <c r="N8" s="1" t="s">
        <v>272</v>
      </c>
      <c r="O8" s="1" t="s">
        <v>273</v>
      </c>
      <c r="P8" s="1" t="s">
        <v>274</v>
      </c>
      <c r="Q8" s="1" t="s">
        <v>300</v>
      </c>
      <c r="R8" s="1" t="s">
        <v>71</v>
      </c>
      <c r="S8" s="1" t="s">
        <v>276</v>
      </c>
      <c r="T8" s="1" t="s">
        <v>277</v>
      </c>
    </row>
    <row r="9" s="1" customFormat="1" spans="1:20">
      <c r="A9" s="1" t="s">
        <v>209</v>
      </c>
      <c r="B9" s="1" t="s">
        <v>88</v>
      </c>
      <c r="C9" s="1" t="s">
        <v>301</v>
      </c>
      <c r="D9" s="1" t="s">
        <v>211</v>
      </c>
      <c r="E9" s="1" t="s">
        <v>212</v>
      </c>
      <c r="F9" s="1" t="s">
        <v>88</v>
      </c>
      <c r="G9" s="1" t="s">
        <v>78</v>
      </c>
      <c r="H9" s="1" t="s">
        <v>269</v>
      </c>
      <c r="I9" s="1" t="s">
        <v>302</v>
      </c>
      <c r="J9" s="1" t="s">
        <v>271</v>
      </c>
      <c r="K9" s="1" t="s">
        <v>302</v>
      </c>
      <c r="L9" s="1" t="s">
        <v>302</v>
      </c>
      <c r="M9" s="1" t="s">
        <v>272</v>
      </c>
      <c r="N9" s="1" t="s">
        <v>272</v>
      </c>
      <c r="O9" s="1" t="s">
        <v>273</v>
      </c>
      <c r="P9" s="1" t="s">
        <v>274</v>
      </c>
      <c r="Q9" s="1" t="s">
        <v>303</v>
      </c>
      <c r="R9" s="1" t="s">
        <v>71</v>
      </c>
      <c r="S9" s="1" t="s">
        <v>276</v>
      </c>
      <c r="T9" s="1" t="s">
        <v>277</v>
      </c>
    </row>
    <row r="10" s="1" customFormat="1" spans="1:20">
      <c r="A10" s="1" t="s">
        <v>101</v>
      </c>
      <c r="B10" s="1" t="s">
        <v>88</v>
      </c>
      <c r="C10" s="1" t="s">
        <v>304</v>
      </c>
      <c r="D10" s="1" t="s">
        <v>305</v>
      </c>
      <c r="E10" s="1" t="s">
        <v>104</v>
      </c>
      <c r="F10" s="1" t="s">
        <v>88</v>
      </c>
      <c r="G10" s="1" t="s">
        <v>78</v>
      </c>
      <c r="H10" s="1" t="s">
        <v>269</v>
      </c>
      <c r="I10" s="1" t="s">
        <v>306</v>
      </c>
      <c r="J10" s="1" t="s">
        <v>271</v>
      </c>
      <c r="K10" s="1" t="s">
        <v>306</v>
      </c>
      <c r="L10" s="1" t="s">
        <v>306</v>
      </c>
      <c r="M10" s="1" t="s">
        <v>272</v>
      </c>
      <c r="N10" s="1" t="s">
        <v>272</v>
      </c>
      <c r="O10" s="1" t="s">
        <v>273</v>
      </c>
      <c r="P10" s="1" t="s">
        <v>274</v>
      </c>
      <c r="Q10" s="1" t="s">
        <v>307</v>
      </c>
      <c r="R10" s="1" t="s">
        <v>71</v>
      </c>
      <c r="S10" s="1" t="s">
        <v>276</v>
      </c>
      <c r="T10" s="1" t="s">
        <v>277</v>
      </c>
    </row>
    <row r="11" s="1" customFormat="1" spans="1:20">
      <c r="A11" s="1" t="s">
        <v>156</v>
      </c>
      <c r="B11" s="1" t="s">
        <v>88</v>
      </c>
      <c r="C11" s="1" t="s">
        <v>308</v>
      </c>
      <c r="D11" s="1" t="s">
        <v>158</v>
      </c>
      <c r="E11" s="1" t="s">
        <v>159</v>
      </c>
      <c r="F11" s="1" t="s">
        <v>88</v>
      </c>
      <c r="G11" s="1" t="s">
        <v>78</v>
      </c>
      <c r="H11" s="1" t="s">
        <v>269</v>
      </c>
      <c r="I11" s="1" t="s">
        <v>309</v>
      </c>
      <c r="J11" s="1" t="s">
        <v>271</v>
      </c>
      <c r="K11" s="1" t="s">
        <v>309</v>
      </c>
      <c r="L11" s="1" t="s">
        <v>309</v>
      </c>
      <c r="M11" s="1" t="s">
        <v>272</v>
      </c>
      <c r="N11" s="1" t="s">
        <v>272</v>
      </c>
      <c r="O11" s="1" t="s">
        <v>273</v>
      </c>
      <c r="P11" s="1" t="s">
        <v>274</v>
      </c>
      <c r="Q11" s="1" t="s">
        <v>310</v>
      </c>
      <c r="R11" s="1" t="s">
        <v>71</v>
      </c>
      <c r="S11" s="1" t="s">
        <v>276</v>
      </c>
      <c r="T11" s="1" t="s">
        <v>277</v>
      </c>
    </row>
    <row r="12" s="1" customFormat="1" spans="1:20">
      <c r="A12" s="1" t="s">
        <v>217</v>
      </c>
      <c r="B12" s="1" t="s">
        <v>88</v>
      </c>
      <c r="C12" s="1" t="s">
        <v>311</v>
      </c>
      <c r="D12" s="1" t="s">
        <v>95</v>
      </c>
      <c r="E12" s="1" t="s">
        <v>218</v>
      </c>
      <c r="F12" s="1" t="s">
        <v>88</v>
      </c>
      <c r="G12" s="1" t="s">
        <v>78</v>
      </c>
      <c r="H12" s="1" t="s">
        <v>269</v>
      </c>
      <c r="I12" s="1" t="s">
        <v>312</v>
      </c>
      <c r="J12" s="1" t="s">
        <v>271</v>
      </c>
      <c r="K12" s="1" t="s">
        <v>312</v>
      </c>
      <c r="L12" s="1" t="s">
        <v>312</v>
      </c>
      <c r="M12" s="1" t="s">
        <v>272</v>
      </c>
      <c r="N12" s="1" t="s">
        <v>272</v>
      </c>
      <c r="O12" s="1" t="s">
        <v>273</v>
      </c>
      <c r="P12" s="1" t="s">
        <v>274</v>
      </c>
      <c r="Q12" s="1" t="s">
        <v>313</v>
      </c>
      <c r="R12" s="1" t="s">
        <v>71</v>
      </c>
      <c r="S12" s="1" t="s">
        <v>276</v>
      </c>
      <c r="T12" s="1" t="s">
        <v>277</v>
      </c>
    </row>
    <row r="13" s="1" customFormat="1" spans="1:20">
      <c r="A13" s="1" t="s">
        <v>93</v>
      </c>
      <c r="B13" s="1" t="s">
        <v>88</v>
      </c>
      <c r="C13" s="1" t="s">
        <v>314</v>
      </c>
      <c r="D13" s="1" t="s">
        <v>95</v>
      </c>
      <c r="E13" s="1" t="s">
        <v>96</v>
      </c>
      <c r="F13" s="1" t="s">
        <v>88</v>
      </c>
      <c r="G13" s="1" t="s">
        <v>78</v>
      </c>
      <c r="H13" s="1" t="s">
        <v>269</v>
      </c>
      <c r="I13" s="1" t="s">
        <v>312</v>
      </c>
      <c r="J13" s="1" t="s">
        <v>271</v>
      </c>
      <c r="K13" s="1" t="s">
        <v>312</v>
      </c>
      <c r="L13" s="1" t="s">
        <v>312</v>
      </c>
      <c r="M13" s="1" t="s">
        <v>272</v>
      </c>
      <c r="N13" s="1" t="s">
        <v>272</v>
      </c>
      <c r="O13" s="1" t="s">
        <v>273</v>
      </c>
      <c r="P13" s="1" t="s">
        <v>274</v>
      </c>
      <c r="Q13" s="1" t="s">
        <v>315</v>
      </c>
      <c r="R13" s="1" t="s">
        <v>71</v>
      </c>
      <c r="S13" s="1" t="s">
        <v>276</v>
      </c>
      <c r="T13" s="1" t="s">
        <v>277</v>
      </c>
    </row>
    <row r="14" s="1" customFormat="1" spans="1:20">
      <c r="A14" s="1" t="s">
        <v>141</v>
      </c>
      <c r="B14" s="1" t="s">
        <v>88</v>
      </c>
      <c r="C14" s="1" t="s">
        <v>316</v>
      </c>
      <c r="D14" s="1" t="s">
        <v>317</v>
      </c>
      <c r="E14" s="1" t="s">
        <v>144</v>
      </c>
      <c r="F14" s="1" t="s">
        <v>88</v>
      </c>
      <c r="G14" s="1" t="s">
        <v>78</v>
      </c>
      <c r="H14" s="1" t="s">
        <v>269</v>
      </c>
      <c r="I14" s="1" t="s">
        <v>318</v>
      </c>
      <c r="J14" s="1" t="s">
        <v>271</v>
      </c>
      <c r="K14" s="1" t="s">
        <v>318</v>
      </c>
      <c r="L14" s="1" t="s">
        <v>318</v>
      </c>
      <c r="M14" s="1" t="s">
        <v>272</v>
      </c>
      <c r="N14" s="1" t="s">
        <v>272</v>
      </c>
      <c r="O14" s="1" t="s">
        <v>273</v>
      </c>
      <c r="P14" s="1" t="s">
        <v>274</v>
      </c>
      <c r="Q14" s="1" t="s">
        <v>319</v>
      </c>
      <c r="R14" s="1" t="s">
        <v>71</v>
      </c>
      <c r="S14" s="1" t="s">
        <v>276</v>
      </c>
      <c r="T14" s="1" t="s">
        <v>277</v>
      </c>
    </row>
    <row r="15" s="1" customFormat="1" spans="1:20">
      <c r="A15" s="1" t="s">
        <v>133</v>
      </c>
      <c r="B15" s="1" t="s">
        <v>88</v>
      </c>
      <c r="C15" s="1" t="s">
        <v>320</v>
      </c>
      <c r="D15" s="1" t="s">
        <v>135</v>
      </c>
      <c r="E15" s="1" t="s">
        <v>136</v>
      </c>
      <c r="F15" s="1" t="s">
        <v>88</v>
      </c>
      <c r="G15" s="1" t="s">
        <v>78</v>
      </c>
      <c r="H15" s="1" t="s">
        <v>269</v>
      </c>
      <c r="I15" s="1" t="s">
        <v>321</v>
      </c>
      <c r="J15" s="1" t="s">
        <v>271</v>
      </c>
      <c r="K15" s="1" t="s">
        <v>321</v>
      </c>
      <c r="L15" s="1" t="s">
        <v>321</v>
      </c>
      <c r="M15" s="1" t="s">
        <v>272</v>
      </c>
      <c r="N15" s="1" t="s">
        <v>272</v>
      </c>
      <c r="O15" s="1" t="s">
        <v>273</v>
      </c>
      <c r="P15" s="1" t="s">
        <v>274</v>
      </c>
      <c r="Q15" s="1" t="s">
        <v>322</v>
      </c>
      <c r="R15" s="1" t="s">
        <v>71</v>
      </c>
      <c r="S15" s="1" t="s">
        <v>276</v>
      </c>
      <c r="T15" s="1" t="s">
        <v>277</v>
      </c>
    </row>
    <row r="16" s="1" customFormat="1" spans="1:20">
      <c r="A16" s="1" t="s">
        <v>201</v>
      </c>
      <c r="B16" s="1" t="s">
        <v>88</v>
      </c>
      <c r="C16" s="1" t="s">
        <v>323</v>
      </c>
      <c r="D16" s="1" t="s">
        <v>324</v>
      </c>
      <c r="E16" s="1" t="s">
        <v>204</v>
      </c>
      <c r="F16" s="1" t="s">
        <v>88</v>
      </c>
      <c r="G16" s="1" t="s">
        <v>78</v>
      </c>
      <c r="H16" s="1" t="s">
        <v>269</v>
      </c>
      <c r="I16" s="1" t="s">
        <v>325</v>
      </c>
      <c r="J16" s="1" t="s">
        <v>271</v>
      </c>
      <c r="K16" s="1" t="s">
        <v>325</v>
      </c>
      <c r="L16" s="1" t="s">
        <v>325</v>
      </c>
      <c r="M16" s="1" t="s">
        <v>272</v>
      </c>
      <c r="N16" s="1" t="s">
        <v>272</v>
      </c>
      <c r="O16" s="1" t="s">
        <v>273</v>
      </c>
      <c r="P16" s="1" t="s">
        <v>274</v>
      </c>
      <c r="Q16" s="1" t="s">
        <v>326</v>
      </c>
      <c r="R16" s="1" t="s">
        <v>71</v>
      </c>
      <c r="S16" s="1" t="s">
        <v>276</v>
      </c>
      <c r="T16" s="1" t="s">
        <v>277</v>
      </c>
    </row>
    <row r="17" s="1" customFormat="1" spans="1:20">
      <c r="A17" s="1" t="s">
        <v>164</v>
      </c>
      <c r="B17" s="1" t="s">
        <v>88</v>
      </c>
      <c r="C17" s="1" t="s">
        <v>327</v>
      </c>
      <c r="D17" s="1" t="s">
        <v>328</v>
      </c>
      <c r="E17" s="1" t="s">
        <v>167</v>
      </c>
      <c r="F17" s="1" t="s">
        <v>88</v>
      </c>
      <c r="G17" s="1" t="s">
        <v>78</v>
      </c>
      <c r="H17" s="1" t="s">
        <v>269</v>
      </c>
      <c r="I17" s="1" t="s">
        <v>329</v>
      </c>
      <c r="J17" s="1" t="s">
        <v>271</v>
      </c>
      <c r="K17" s="1" t="s">
        <v>329</v>
      </c>
      <c r="L17" s="1" t="s">
        <v>329</v>
      </c>
      <c r="M17" s="1" t="s">
        <v>272</v>
      </c>
      <c r="N17" s="1" t="s">
        <v>272</v>
      </c>
      <c r="O17" s="1" t="s">
        <v>273</v>
      </c>
      <c r="P17" s="1" t="s">
        <v>274</v>
      </c>
      <c r="Q17" s="1" t="s">
        <v>330</v>
      </c>
      <c r="R17" s="1" t="s">
        <v>71</v>
      </c>
      <c r="S17" s="1" t="s">
        <v>276</v>
      </c>
      <c r="T17" s="1" t="s">
        <v>277</v>
      </c>
    </row>
    <row r="18" s="1" customFormat="1" spans="1:20">
      <c r="A18" s="1" t="s">
        <v>219</v>
      </c>
      <c r="B18" s="1" t="s">
        <v>88</v>
      </c>
      <c r="C18" s="1" t="s">
        <v>331</v>
      </c>
      <c r="D18" s="1" t="s">
        <v>221</v>
      </c>
      <c r="E18" s="1" t="s">
        <v>222</v>
      </c>
      <c r="F18" s="1" t="s">
        <v>88</v>
      </c>
      <c r="G18" s="1" t="s">
        <v>78</v>
      </c>
      <c r="H18" s="1" t="s">
        <v>269</v>
      </c>
      <c r="I18" s="1" t="s">
        <v>332</v>
      </c>
      <c r="J18" s="1" t="s">
        <v>271</v>
      </c>
      <c r="K18" s="1" t="s">
        <v>332</v>
      </c>
      <c r="L18" s="1" t="s">
        <v>332</v>
      </c>
      <c r="M18" s="1" t="s">
        <v>272</v>
      </c>
      <c r="N18" s="1" t="s">
        <v>272</v>
      </c>
      <c r="O18" s="1" t="s">
        <v>273</v>
      </c>
      <c r="P18" s="1" t="s">
        <v>274</v>
      </c>
      <c r="Q18" s="1" t="s">
        <v>333</v>
      </c>
      <c r="R18" s="1" t="s">
        <v>71</v>
      </c>
      <c r="S18" s="1" t="s">
        <v>276</v>
      </c>
      <c r="T18" s="1" t="s">
        <v>277</v>
      </c>
    </row>
    <row r="19" s="1" customFormat="1" spans="1:20">
      <c r="A19" s="1" t="s">
        <v>187</v>
      </c>
      <c r="B19" s="1" t="s">
        <v>88</v>
      </c>
      <c r="C19" s="1" t="s">
        <v>334</v>
      </c>
      <c r="D19" s="1" t="s">
        <v>189</v>
      </c>
      <c r="E19" s="1" t="s">
        <v>190</v>
      </c>
      <c r="F19" s="1" t="s">
        <v>88</v>
      </c>
      <c r="G19" s="1" t="s">
        <v>78</v>
      </c>
      <c r="H19" s="1" t="s">
        <v>269</v>
      </c>
      <c r="I19" s="1" t="s">
        <v>335</v>
      </c>
      <c r="J19" s="1" t="s">
        <v>271</v>
      </c>
      <c r="K19" s="1" t="s">
        <v>335</v>
      </c>
      <c r="L19" s="1" t="s">
        <v>335</v>
      </c>
      <c r="M19" s="1" t="s">
        <v>272</v>
      </c>
      <c r="N19" s="1" t="s">
        <v>272</v>
      </c>
      <c r="O19" s="1" t="s">
        <v>273</v>
      </c>
      <c r="P19" s="1" t="s">
        <v>274</v>
      </c>
      <c r="Q19" s="1" t="s">
        <v>336</v>
      </c>
      <c r="R19" s="1" t="s">
        <v>71</v>
      </c>
      <c r="S19" s="1" t="s">
        <v>276</v>
      </c>
      <c r="T19" s="1" t="s">
        <v>277</v>
      </c>
    </row>
    <row r="20" s="1" customFormat="1" spans="1:20">
      <c r="A20" s="1" t="s">
        <v>69</v>
      </c>
      <c r="B20" s="1" t="s">
        <v>77</v>
      </c>
      <c r="C20" s="1" t="s">
        <v>337</v>
      </c>
      <c r="D20" s="1" t="s">
        <v>338</v>
      </c>
      <c r="E20" s="1" t="s">
        <v>76</v>
      </c>
      <c r="F20" s="1" t="s">
        <v>77</v>
      </c>
      <c r="G20" s="1" t="s">
        <v>78</v>
      </c>
      <c r="H20" s="1" t="s">
        <v>269</v>
      </c>
      <c r="I20" s="1" t="s">
        <v>339</v>
      </c>
      <c r="J20" s="1" t="s">
        <v>271</v>
      </c>
      <c r="K20" s="1" t="s">
        <v>339</v>
      </c>
      <c r="L20" s="1" t="s">
        <v>339</v>
      </c>
      <c r="M20" s="1" t="s">
        <v>272</v>
      </c>
      <c r="N20" s="1" t="s">
        <v>272</v>
      </c>
      <c r="O20" s="1" t="s">
        <v>273</v>
      </c>
      <c r="P20" s="1" t="s">
        <v>274</v>
      </c>
      <c r="Q20" s="1" t="s">
        <v>340</v>
      </c>
      <c r="R20" s="1" t="s">
        <v>71</v>
      </c>
      <c r="S20" s="1" t="s">
        <v>276</v>
      </c>
      <c r="T20" s="1" t="s">
        <v>277</v>
      </c>
    </row>
    <row r="21" s="1" customFormat="1" spans="1:20">
      <c r="A21" s="1" t="s">
        <v>180</v>
      </c>
      <c r="B21" s="1" t="s">
        <v>77</v>
      </c>
      <c r="C21" s="1" t="s">
        <v>341</v>
      </c>
      <c r="D21" s="1" t="s">
        <v>182</v>
      </c>
      <c r="E21" s="1" t="s">
        <v>183</v>
      </c>
      <c r="F21" s="1" t="s">
        <v>88</v>
      </c>
      <c r="G21" s="1" t="s">
        <v>78</v>
      </c>
      <c r="H21" s="1" t="s">
        <v>269</v>
      </c>
      <c r="I21" s="1" t="s">
        <v>342</v>
      </c>
      <c r="J21" s="1" t="s">
        <v>271</v>
      </c>
      <c r="K21" s="1" t="s">
        <v>342</v>
      </c>
      <c r="L21" s="1" t="s">
        <v>342</v>
      </c>
      <c r="M21" s="1" t="s">
        <v>272</v>
      </c>
      <c r="N21" s="1" t="s">
        <v>272</v>
      </c>
      <c r="O21" s="1" t="s">
        <v>273</v>
      </c>
      <c r="P21" s="1" t="s">
        <v>274</v>
      </c>
      <c r="Q21" s="1" t="s">
        <v>343</v>
      </c>
      <c r="R21" s="1" t="s">
        <v>71</v>
      </c>
      <c r="S21" s="1" t="s">
        <v>276</v>
      </c>
      <c r="T21" s="1" t="s">
        <v>277</v>
      </c>
    </row>
    <row r="22" s="1" customFormat="1" spans="1:20">
      <c r="A22" s="1" t="s">
        <v>84</v>
      </c>
      <c r="B22" s="1" t="s">
        <v>77</v>
      </c>
      <c r="C22" s="1" t="s">
        <v>344</v>
      </c>
      <c r="D22" s="1" t="s">
        <v>345</v>
      </c>
      <c r="E22" s="1" t="s">
        <v>87</v>
      </c>
      <c r="F22" s="1" t="s">
        <v>88</v>
      </c>
      <c r="G22" s="1" t="s">
        <v>78</v>
      </c>
      <c r="H22" s="1" t="s">
        <v>269</v>
      </c>
      <c r="I22" s="1" t="s">
        <v>346</v>
      </c>
      <c r="J22" s="1" t="s">
        <v>271</v>
      </c>
      <c r="K22" s="1" t="s">
        <v>346</v>
      </c>
      <c r="L22" s="1" t="s">
        <v>346</v>
      </c>
      <c r="M22" s="1" t="s">
        <v>272</v>
      </c>
      <c r="N22" s="1" t="s">
        <v>272</v>
      </c>
      <c r="O22" s="1" t="s">
        <v>273</v>
      </c>
      <c r="P22" s="1" t="s">
        <v>274</v>
      </c>
      <c r="Q22" s="1" t="s">
        <v>347</v>
      </c>
      <c r="R22" s="1" t="s">
        <v>71</v>
      </c>
      <c r="S22" s="1" t="s">
        <v>276</v>
      </c>
      <c r="T22" s="1" t="s">
        <v>277</v>
      </c>
    </row>
    <row r="23" s="1" customFormat="1" spans="1:20">
      <c r="A23" s="1" t="s">
        <v>170</v>
      </c>
      <c r="B23" s="1" t="s">
        <v>174</v>
      </c>
      <c r="C23" s="1" t="s">
        <v>348</v>
      </c>
      <c r="D23" s="1" t="s">
        <v>172</v>
      </c>
      <c r="E23" s="1" t="s">
        <v>173</v>
      </c>
      <c r="F23" s="1" t="s">
        <v>175</v>
      </c>
      <c r="G23" s="1" t="s">
        <v>78</v>
      </c>
      <c r="H23" s="1" t="s">
        <v>269</v>
      </c>
      <c r="I23" s="1" t="s">
        <v>349</v>
      </c>
      <c r="J23" s="1" t="s">
        <v>271</v>
      </c>
      <c r="K23" s="1" t="s">
        <v>349</v>
      </c>
      <c r="L23" s="1" t="s">
        <v>349</v>
      </c>
      <c r="M23" s="1" t="s">
        <v>272</v>
      </c>
      <c r="N23" s="1" t="s">
        <v>272</v>
      </c>
      <c r="O23" s="1" t="s">
        <v>273</v>
      </c>
      <c r="P23" s="1" t="s">
        <v>274</v>
      </c>
      <c r="Q23" s="1" t="s">
        <v>350</v>
      </c>
      <c r="R23" s="1" t="s">
        <v>71</v>
      </c>
      <c r="S23" s="1" t="s">
        <v>276</v>
      </c>
      <c r="T23" s="1" t="s">
        <v>277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2021-12-21T02:04:22Z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9452609D948D4887AE0A772A52F85768</vt:lpwstr>
  </property>
</Properties>
</file>