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<sst xmlns="http://schemas.openxmlformats.org/spreadsheetml/2006/main" count="623" uniqueCount="193">
  <si>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</si>
  <si>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</si>
  <si>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</si>
  <si>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</si>
  <si>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</si>
  <si>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</si>
  <si>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</si>
  <si>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</si>
  <si>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</si>
  <si>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</si>
  <si>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</si>
  <si>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</si>
  <si>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</si>
  <si>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</si>
  <si>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</si>
  <si>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</si>
  <si>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</si>
  <si>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</si>
  <si>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</si>
  <si>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</si>
  <si>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</si>
  <si>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</si>
  <si>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</si>
  <si>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</si>
  <si>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</si>
  <si>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</si>
  <si>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</si>
  <si>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[台北]台北柯达大饭店-敦南馆(K Hotel Dunnan)(80941563)</t>
  </si>
  <si>
    <t>精致客房&lt;2人入住&gt;</t>
  </si>
  <si>
    <t>CNY</t>
  </si>
  <si>
    <t>Du/Wanjhen</t>
  </si>
  <si>
    <t>CA13744211222CNY</t>
  </si>
  <si>
    <t>未提现</t>
  </si>
  <si>
    <t>携程开票</t>
  </si>
  <si>
    <t>[香港]香港瑞生尖沙咀酒店(Attitude on Granville)(80243671)</t>
  </si>
  <si>
    <t>标准双床房&lt;2人入住&gt;</t>
  </si>
  <si>
    <t>Wong Wai Chu/Wong Wai Chu,Wong Wai Chu/Wong Wai Chu</t>
  </si>
  <si>
    <t>商务大床房&lt;2人入住&gt;</t>
  </si>
  <si>
    <t>CHEN/JOANNA</t>
  </si>
  <si>
    <t>商务大床房&lt;2人入住&gt;&lt;早餐&gt;</t>
  </si>
  <si>
    <t>CHEN/YUMING</t>
  </si>
  <si>
    <t>King/Sally,King/Sally</t>
  </si>
  <si>
    <t>[上海]上海日航饭店(80242898)</t>
  </si>
  <si>
    <t>日航高级房&lt;2人入住&gt;&lt;早餐&gt;</t>
  </si>
  <si>
    <t>丁媛媛</t>
  </si>
  <si>
    <t>于思涵</t>
  </si>
  <si>
    <t>LIN/MING HUI</t>
  </si>
  <si>
    <t>[厦门]厦门海景千禧大酒店(68194086)</t>
  </si>
  <si>
    <t>高级大床房&lt;2人入住&gt;&lt;早餐&gt;</t>
  </si>
  <si>
    <t>陈佳敏</t>
  </si>
  <si>
    <t>取消</t>
  </si>
  <si>
    <t>[上海]上海海悦滨江酒店公寓(80243258)</t>
  </si>
  <si>
    <t>陆家嘴微景&lt;2人入住&gt;</t>
  </si>
  <si>
    <t>万世丞</t>
  </si>
  <si>
    <t>[内江]内江滨江假日酒店(80895126)</t>
  </si>
  <si>
    <t>城市景观高级大床房&lt;2人入住&gt;</t>
  </si>
  <si>
    <t>刘海洋</t>
  </si>
  <si>
    <t>[杭州]杭州馨乐庭银泰城服务公寓(80244121)</t>
  </si>
  <si>
    <t>豪华单房大床公寓&lt;2人入住&gt;&lt;早餐&gt;</t>
  </si>
  <si>
    <t>于海东</t>
  </si>
  <si>
    <t>62639SC003313</t>
  </si>
  <si>
    <t>[玉门]骏怡连锁酒店（玉门汽车站店 ）(80248206)</t>
  </si>
  <si>
    <t>商务双床房&lt;2人入住&gt;</t>
  </si>
  <si>
    <t>贾祥磊</t>
  </si>
  <si>
    <t>[温州]全季酒店(温州火车站店)(68610378)</t>
  </si>
  <si>
    <t>大床房&lt;2人入住&gt;</t>
  </si>
  <si>
    <t>陈成科</t>
  </si>
  <si>
    <t>R3250111071523759001</t>
  </si>
  <si>
    <t>[成都]城市便捷酒店(成都红光大道店)(80250558)</t>
  </si>
  <si>
    <t>刘志磊</t>
  </si>
  <si>
    <t>钟天皓</t>
  </si>
  <si>
    <t>马云</t>
  </si>
  <si>
    <t>马继才</t>
  </si>
  <si>
    <t>[null](81314465)</t>
  </si>
  <si>
    <t>[阜阳]贝壳酒店(阜阳颍河东路店)(80249889)</t>
  </si>
  <si>
    <t>任强</t>
  </si>
  <si>
    <t>(GRT)73420958;</t>
  </si>
  <si>
    <t>，</t>
  </si>
  <si>
    <t xml:space="preserve"> 8576 CNY</t>
  </si>
  <si>
    <t>A211222093520481</t>
  </si>
  <si>
    <t>总计：8576元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</si>
  <si>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</si>
  <si>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</si>
  <si>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</si>
  <si>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</si>
  <si>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</si>
  <si>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</si>
  <si>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</si>
  <si>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</si>
  <si>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</si>
  <si>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</si>
  <si>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</si>
  <si>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</si>
  <si>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</si>
  <si>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</si>
  <si>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</si>
  <si>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</si>
  <si>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</si>
  <si>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2021-11-08</t>
  </si>
  <si>
    <t>2293213</t>
  </si>
  <si>
    <t>台北柯达大饭店-敦南馆</t>
  </si>
  <si>
    <t>Du Wanjhen</t>
  </si>
  <si>
    <t>2021-12-05</t>
  </si>
  <si>
    <t>2021-12-07</t>
  </si>
  <si>
    <t>退房日月结</t>
  </si>
  <si>
    <t>816.00</t>
  </si>
  <si>
    <t>RMB</t>
  </si>
  <si>
    <t>0</t>
  </si>
  <si>
    <t>0.00</t>
  </si>
  <si>
    <t>携程汇登国内直连</t>
  </si>
  <si>
    <t>2021-11-08 17:29:44</t>
  </si>
  <si>
    <t>否</t>
  </si>
  <si>
    <t>广州汇登信息科技有限公司</t>
  </si>
  <si>
    <t>直连</t>
  </si>
  <si>
    <t>2021-11-17</t>
  </si>
  <si>
    <t>2301460</t>
  </si>
  <si>
    <t>香港瑞生尖沙咀酒店</t>
  </si>
  <si>
    <t>Wong Wai Chu Wong Wai Chu,Wong Wai Chu Wong Wai Chu</t>
  </si>
  <si>
    <t>597.00</t>
  </si>
  <si>
    <t>2021-11-17 12:58:21</t>
  </si>
  <si>
    <t>2021-11-24</t>
  </si>
  <si>
    <t>2310004</t>
  </si>
  <si>
    <t>厦门海景千禧大酒店</t>
  </si>
  <si>
    <t>2021-12-04</t>
  </si>
  <si>
    <t>1470.00</t>
  </si>
  <si>
    <t>2021-11-24 11:39:57</t>
  </si>
  <si>
    <t>直采</t>
  </si>
  <si>
    <t>2021-11-29</t>
  </si>
  <si>
    <t>2318478</t>
  </si>
  <si>
    <t>CHEN JOANNA</t>
  </si>
  <si>
    <t>868.00</t>
  </si>
  <si>
    <t>2021-11-29 16:48:48</t>
  </si>
  <si>
    <t>2021-12-01</t>
  </si>
  <si>
    <t>2321966</t>
  </si>
  <si>
    <t>CHEN YUMING</t>
  </si>
  <si>
    <t>2021-12-06</t>
  </si>
  <si>
    <t>459.00</t>
  </si>
  <si>
    <t>2021-12-01 18:54:53</t>
  </si>
  <si>
    <t>2021-12-02</t>
  </si>
  <si>
    <t>2323004</t>
  </si>
  <si>
    <t>King Sally,King Sally</t>
  </si>
  <si>
    <t>433.00</t>
  </si>
  <si>
    <t>2021-12-02 12:26:45</t>
  </si>
  <si>
    <t>2323222</t>
  </si>
  <si>
    <t>上海日航饭店</t>
  </si>
  <si>
    <t>1168.00</t>
  </si>
  <si>
    <t>2021-12-02 14:12:09</t>
  </si>
  <si>
    <t>2323226</t>
  </si>
  <si>
    <t>2021-12-02 14:12:49</t>
  </si>
  <si>
    <t>2021-12-03</t>
  </si>
  <si>
    <t>2325160</t>
  </si>
  <si>
    <t>LIN MING HUI</t>
  </si>
  <si>
    <t>408.00</t>
  </si>
  <si>
    <t>2021-12-03 12:55:43</t>
  </si>
  <si>
    <t>2327786</t>
  </si>
  <si>
    <t>上海海悦滨江酒店公寓</t>
  </si>
  <si>
    <t>622.00</t>
  </si>
  <si>
    <t>2021-12-05 15:31:13</t>
  </si>
  <si>
    <t>2328452</t>
  </si>
  <si>
    <t>内江滨江假日酒店</t>
  </si>
  <si>
    <t>343.00</t>
  </si>
  <si>
    <t>2021-12-06 10:53:18</t>
  </si>
  <si>
    <t>2328786</t>
  </si>
  <si>
    <t>杭州馨乐庭银泰城</t>
  </si>
  <si>
    <t>407.00</t>
  </si>
  <si>
    <t>2021-12-06 14:44:03</t>
  </si>
  <si>
    <t>2328795</t>
  </si>
  <si>
    <t>骏怡连锁酒店（玉门汽车站店 ）</t>
  </si>
  <si>
    <t>115.00</t>
  </si>
  <si>
    <t>2021-12-06 14:51:25</t>
  </si>
  <si>
    <t>2329310</t>
  </si>
  <si>
    <t>全季酒店(温州火车站店)</t>
  </si>
  <si>
    <t>289.00</t>
  </si>
  <si>
    <t>2021-12-06 19:42:41</t>
  </si>
  <si>
    <t>2329436</t>
  </si>
  <si>
    <t>城市便捷酒店(成都红光大道店)</t>
  </si>
  <si>
    <t>154.00</t>
  </si>
  <si>
    <t>2021-12-06 21:08:04</t>
  </si>
  <si>
    <t>2329457</t>
  </si>
  <si>
    <t>2021-12-06 21:29:46</t>
  </si>
  <si>
    <t>2329490</t>
  </si>
  <si>
    <t>2021-12-06 21:56:30</t>
  </si>
  <si>
    <t>2329495</t>
  </si>
  <si>
    <t>2021-12-06 21:58:34</t>
  </si>
  <si>
    <t>2329496</t>
  </si>
  <si>
    <t>城市便捷酒店（荆门银泰城火车站店）</t>
  </si>
  <si>
    <t>司小雷</t>
  </si>
  <si>
    <t>150.00</t>
  </si>
  <si>
    <t>2021-12-06 21:58:41</t>
  </si>
  <si>
    <t>2329587</t>
  </si>
  <si>
    <t>贝壳酒店（阜阳颍河东路店）</t>
  </si>
  <si>
    <t>117.00</t>
  </si>
  <si>
    <t>2021-12-06 23:02:29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</si>
</sst>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16757781626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44535</v>
      </c>
      <c r="G2" s="5">
        <v>44537</v>
      </c>
      <c r="H2" s="4">
        <v>1</v>
      </c>
      <c r="I2" s="4">
        <v>2</v>
      </c>
      <c r="J2" s="4">
        <v>2</v>
      </c>
      <c r="K2" s="4" t="s">
        <v>29</v>
      </c>
      <c r="L2" s="4">
        <v>816</v>
      </c>
      <c r="M2" s="4">
        <v>816</v>
      </c>
      <c r="N2" s="4" t="s">
        <v>30</v>
      </c>
      <c r="O2" s="4" t="s">
        <v>31</v>
      </c>
      <c r="P2" s="4" t="s">
        <v>32</v>
      </c>
      <c r="Q2" s="4">
        <v>0</v>
      </c>
      <c r="R2" s="6">
        <v>44508</v>
      </c>
      <c r="S2" s="5">
        <v>44552</v>
      </c>
      <c r="T2" s="4" t="s">
        <v>33</v>
      </c>
      <c r="U2" s="4">
        <v>816</v>
      </c>
      <c r="V2" s="4">
        <v>0</v>
      </c>
      <c r="W2" s="4">
        <v>0</v>
      </c>
    </row>
    <row r="3" s="4" customFormat="1" spans="1:23">
      <c r="A3" s="4">
        <v>16810004723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44535</v>
      </c>
      <c r="G3" s="5">
        <v>44537</v>
      </c>
      <c r="H3" s="4">
        <v>1</v>
      </c>
      <c r="I3" s="4">
        <v>2</v>
      </c>
      <c r="J3" s="4">
        <v>2</v>
      </c>
      <c r="K3" s="4" t="s">
        <v>29</v>
      </c>
      <c r="L3" s="4">
        <v>597</v>
      </c>
      <c r="M3" s="4">
        <v>597</v>
      </c>
      <c r="N3" s="4" t="s">
        <v>36</v>
      </c>
      <c r="O3" s="4" t="s">
        <v>31</v>
      </c>
      <c r="P3" s="4" t="s">
        <v>32</v>
      </c>
      <c r="Q3" s="4">
        <v>0</v>
      </c>
      <c r="R3" s="6">
        <v>44517</v>
      </c>
      <c r="S3" s="5">
        <v>44552</v>
      </c>
      <c r="T3" s="4" t="s">
        <v>33</v>
      </c>
      <c r="U3" s="4">
        <v>597</v>
      </c>
      <c r="V3" s="4">
        <v>0</v>
      </c>
      <c r="W3" s="4">
        <v>0</v>
      </c>
    </row>
    <row r="4" s="4" customFormat="1" spans="1:24">
      <c r="A4" s="4">
        <v>16888455414</v>
      </c>
      <c r="B4" s="4" t="s">
        <v>25</v>
      </c>
      <c r="C4" s="4" t="s">
        <v>26</v>
      </c>
      <c r="D4" s="4" t="s">
        <v>27</v>
      </c>
      <c r="E4" s="4" t="s">
        <v>37</v>
      </c>
      <c r="F4" s="5">
        <v>44535</v>
      </c>
      <c r="G4" s="5">
        <v>44537</v>
      </c>
      <c r="H4" s="4">
        <v>1</v>
      </c>
      <c r="I4" s="4">
        <v>2</v>
      </c>
      <c r="J4" s="4">
        <v>2</v>
      </c>
      <c r="K4" s="4" t="s">
        <v>29</v>
      </c>
      <c r="L4" s="4">
        <v>868</v>
      </c>
      <c r="M4" s="4">
        <v>868</v>
      </c>
      <c r="N4" s="4" t="s">
        <v>38</v>
      </c>
      <c r="O4" s="4" t="s">
        <v>31</v>
      </c>
      <c r="P4" s="4" t="s">
        <v>32</v>
      </c>
      <c r="Q4" s="4">
        <v>0</v>
      </c>
      <c r="R4" s="6">
        <v>44529</v>
      </c>
      <c r="S4" s="5">
        <v>44552</v>
      </c>
      <c r="T4" s="4" t="s">
        <v>33</v>
      </c>
      <c r="U4" s="4">
        <v>868</v>
      </c>
      <c r="V4" s="4">
        <v>0</v>
      </c>
      <c r="W4" s="4">
        <v>0</v>
      </c>
      <c r="X4" s="4">
        <v>2318478</v>
      </c>
    </row>
    <row r="5" s="4" customFormat="1" spans="1:23">
      <c r="A5" s="4">
        <v>16901793130</v>
      </c>
      <c r="B5" s="4" t="s">
        <v>25</v>
      </c>
      <c r="C5" s="4" t="s">
        <v>26</v>
      </c>
      <c r="D5" s="4" t="s">
        <v>27</v>
      </c>
      <c r="E5" s="4" t="s">
        <v>39</v>
      </c>
      <c r="F5" s="5">
        <v>44536</v>
      </c>
      <c r="G5" s="5">
        <v>44537</v>
      </c>
      <c r="H5" s="4">
        <v>1</v>
      </c>
      <c r="I5" s="4">
        <v>1</v>
      </c>
      <c r="J5" s="4">
        <v>1</v>
      </c>
      <c r="K5" s="4" t="s">
        <v>29</v>
      </c>
      <c r="L5" s="4">
        <v>459</v>
      </c>
      <c r="M5" s="4">
        <v>459</v>
      </c>
      <c r="N5" s="4" t="s">
        <v>40</v>
      </c>
      <c r="O5" s="4" t="s">
        <v>31</v>
      </c>
      <c r="P5" s="4" t="s">
        <v>32</v>
      </c>
      <c r="Q5" s="4">
        <v>0</v>
      </c>
      <c r="R5" s="6">
        <v>44531</v>
      </c>
      <c r="S5" s="5">
        <v>44552</v>
      </c>
      <c r="T5" s="4" t="s">
        <v>33</v>
      </c>
      <c r="U5" s="4">
        <v>459</v>
      </c>
      <c r="V5" s="4">
        <v>0</v>
      </c>
      <c r="W5" s="4">
        <v>0</v>
      </c>
    </row>
    <row r="6" s="4" customFormat="1" spans="1:23">
      <c r="A6" s="4">
        <v>16904350007</v>
      </c>
      <c r="B6" s="4" t="s">
        <v>25</v>
      </c>
      <c r="C6" s="4" t="s">
        <v>26</v>
      </c>
      <c r="D6" s="4" t="s">
        <v>27</v>
      </c>
      <c r="E6" s="4" t="s">
        <v>37</v>
      </c>
      <c r="F6" s="5">
        <v>44536</v>
      </c>
      <c r="G6" s="5">
        <v>44537</v>
      </c>
      <c r="H6" s="4">
        <v>1</v>
      </c>
      <c r="I6" s="4">
        <v>1</v>
      </c>
      <c r="J6" s="4">
        <v>1</v>
      </c>
      <c r="K6" s="4" t="s">
        <v>29</v>
      </c>
      <c r="L6" s="4">
        <v>433</v>
      </c>
      <c r="M6" s="4">
        <v>433</v>
      </c>
      <c r="N6" s="4" t="s">
        <v>41</v>
      </c>
      <c r="O6" s="4" t="s">
        <v>31</v>
      </c>
      <c r="P6" s="4" t="s">
        <v>32</v>
      </c>
      <c r="Q6" s="4">
        <v>0</v>
      </c>
      <c r="R6" s="6">
        <v>44532</v>
      </c>
      <c r="S6" s="5">
        <v>44552</v>
      </c>
      <c r="T6" s="4" t="s">
        <v>33</v>
      </c>
      <c r="U6" s="4">
        <v>433</v>
      </c>
      <c r="V6" s="4">
        <v>0</v>
      </c>
      <c r="W6" s="4">
        <v>0</v>
      </c>
    </row>
    <row r="7" s="4" customFormat="1" spans="1:23">
      <c r="A7" s="4">
        <v>16904807869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44535</v>
      </c>
      <c r="G7" s="5">
        <v>44537</v>
      </c>
      <c r="H7" s="4">
        <v>1</v>
      </c>
      <c r="I7" s="4">
        <v>2</v>
      </c>
      <c r="J7" s="4">
        <v>2</v>
      </c>
      <c r="K7" s="4" t="s">
        <v>29</v>
      </c>
      <c r="L7" s="4">
        <v>1168</v>
      </c>
      <c r="M7" s="4">
        <v>1168</v>
      </c>
      <c r="N7" s="4" t="s">
        <v>44</v>
      </c>
      <c r="O7" s="4" t="s">
        <v>31</v>
      </c>
      <c r="P7" s="4" t="s">
        <v>32</v>
      </c>
      <c r="Q7" s="4">
        <v>0</v>
      </c>
      <c r="R7" s="6">
        <v>44532</v>
      </c>
      <c r="S7" s="5">
        <v>44552</v>
      </c>
      <c r="T7" s="4" t="s">
        <v>33</v>
      </c>
      <c r="U7" s="4">
        <v>1168</v>
      </c>
      <c r="V7" s="4">
        <v>0</v>
      </c>
      <c r="W7" s="4">
        <v>0</v>
      </c>
    </row>
    <row r="8" s="4" customFormat="1" spans="1:23">
      <c r="A8" s="4">
        <v>16904810562</v>
      </c>
      <c r="B8" s="4" t="s">
        <v>25</v>
      </c>
      <c r="C8" s="4" t="s">
        <v>26</v>
      </c>
      <c r="D8" s="4" t="s">
        <v>42</v>
      </c>
      <c r="E8" s="4" t="s">
        <v>43</v>
      </c>
      <c r="F8" s="5">
        <v>44535</v>
      </c>
      <c r="G8" s="5">
        <v>44537</v>
      </c>
      <c r="H8" s="4">
        <v>1</v>
      </c>
      <c r="I8" s="4">
        <v>2</v>
      </c>
      <c r="J8" s="4">
        <v>2</v>
      </c>
      <c r="K8" s="4" t="s">
        <v>29</v>
      </c>
      <c r="L8" s="4">
        <v>1168</v>
      </c>
      <c r="M8" s="4">
        <v>1168</v>
      </c>
      <c r="N8" s="4" t="s">
        <v>45</v>
      </c>
      <c r="O8" s="4" t="s">
        <v>31</v>
      </c>
      <c r="P8" s="4" t="s">
        <v>32</v>
      </c>
      <c r="Q8" s="4">
        <v>0</v>
      </c>
      <c r="R8" s="6">
        <v>44532</v>
      </c>
      <c r="S8" s="5">
        <v>44552</v>
      </c>
      <c r="T8" s="4" t="s">
        <v>33</v>
      </c>
      <c r="U8" s="4">
        <v>1168</v>
      </c>
      <c r="V8" s="4">
        <v>0</v>
      </c>
      <c r="W8" s="4">
        <v>0</v>
      </c>
    </row>
    <row r="9" s="4" customFormat="1" spans="1:23">
      <c r="A9" s="4">
        <v>16911336105</v>
      </c>
      <c r="B9" s="4" t="s">
        <v>25</v>
      </c>
      <c r="C9" s="4" t="s">
        <v>26</v>
      </c>
      <c r="D9" s="4" t="s">
        <v>27</v>
      </c>
      <c r="E9" s="4" t="s">
        <v>28</v>
      </c>
      <c r="F9" s="5">
        <v>44536</v>
      </c>
      <c r="G9" s="5">
        <v>44537</v>
      </c>
      <c r="H9" s="4">
        <v>1</v>
      </c>
      <c r="I9" s="4">
        <v>1</v>
      </c>
      <c r="J9" s="4">
        <v>1</v>
      </c>
      <c r="K9" s="4" t="s">
        <v>29</v>
      </c>
      <c r="L9" s="4">
        <v>408</v>
      </c>
      <c r="M9" s="4">
        <v>408</v>
      </c>
      <c r="N9" s="4" t="s">
        <v>46</v>
      </c>
      <c r="O9" s="4" t="s">
        <v>31</v>
      </c>
      <c r="P9" s="4" t="s">
        <v>32</v>
      </c>
      <c r="Q9" s="4">
        <v>0</v>
      </c>
      <c r="R9" s="6">
        <v>44533</v>
      </c>
      <c r="S9" s="5">
        <v>44552</v>
      </c>
      <c r="T9" s="4" t="s">
        <v>33</v>
      </c>
      <c r="U9" s="4">
        <v>408</v>
      </c>
      <c r="V9" s="4">
        <v>0</v>
      </c>
      <c r="W9" s="4">
        <v>0</v>
      </c>
    </row>
    <row r="10" s="4" customFormat="1" spans="1:24">
      <c r="A10" s="4">
        <v>16855543235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44534</v>
      </c>
      <c r="G10" s="5">
        <v>44537</v>
      </c>
      <c r="H10" s="4">
        <v>1</v>
      </c>
      <c r="I10" s="4">
        <v>3</v>
      </c>
      <c r="J10" s="4">
        <v>3</v>
      </c>
      <c r="K10" s="4" t="s">
        <v>29</v>
      </c>
      <c r="L10" s="4">
        <v>1470</v>
      </c>
      <c r="M10" s="4">
        <v>1470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44524</v>
      </c>
      <c r="S10" s="5">
        <v>44552</v>
      </c>
      <c r="T10" s="4" t="s">
        <v>33</v>
      </c>
      <c r="U10" s="4">
        <v>1470</v>
      </c>
      <c r="V10" s="4">
        <v>0</v>
      </c>
      <c r="W10" s="4">
        <v>0</v>
      </c>
      <c r="X10" s="4">
        <v>2310004</v>
      </c>
    </row>
    <row r="11" s="4" customFormat="1" spans="1:24">
      <c r="A11" s="4">
        <v>16855543235</v>
      </c>
      <c r="B11" s="4" t="s">
        <v>25</v>
      </c>
      <c r="C11" s="4" t="s">
        <v>50</v>
      </c>
      <c r="D11" s="4" t="s">
        <v>47</v>
      </c>
      <c r="E11" s="4" t="s">
        <v>48</v>
      </c>
      <c r="F11" s="5">
        <v>44534</v>
      </c>
      <c r="G11" s="5">
        <v>44537</v>
      </c>
      <c r="H11" s="4">
        <v>1</v>
      </c>
      <c r="I11" s="4">
        <v>3</v>
      </c>
      <c r="J11" s="4">
        <v>3</v>
      </c>
      <c r="K11" s="4" t="s">
        <v>29</v>
      </c>
      <c r="L11" s="4">
        <v>-1470</v>
      </c>
      <c r="M11" s="4">
        <v>-1470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44524</v>
      </c>
      <c r="S11" s="5">
        <v>44552</v>
      </c>
      <c r="T11" s="4" t="s">
        <v>33</v>
      </c>
      <c r="U11" s="4">
        <v>-1470</v>
      </c>
      <c r="V11" s="4">
        <v>0</v>
      </c>
      <c r="W11" s="4">
        <v>0</v>
      </c>
      <c r="X11" s="4">
        <v>2310004</v>
      </c>
    </row>
    <row r="12" s="4" customFormat="1" spans="1:24">
      <c r="A12" s="4">
        <v>16923844455</v>
      </c>
      <c r="B12" s="4" t="s">
        <v>25</v>
      </c>
      <c r="C12" s="4" t="s">
        <v>26</v>
      </c>
      <c r="D12" s="4" t="s">
        <v>51</v>
      </c>
      <c r="E12" s="4" t="s">
        <v>52</v>
      </c>
      <c r="F12" s="5">
        <v>44535</v>
      </c>
      <c r="G12" s="5">
        <v>44537</v>
      </c>
      <c r="H12" s="4">
        <v>1</v>
      </c>
      <c r="I12" s="4">
        <v>2</v>
      </c>
      <c r="J12" s="4">
        <v>2</v>
      </c>
      <c r="K12" s="4" t="s">
        <v>29</v>
      </c>
      <c r="L12" s="4">
        <v>622</v>
      </c>
      <c r="M12" s="4">
        <v>622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44535</v>
      </c>
      <c r="S12" s="5">
        <v>44552</v>
      </c>
      <c r="T12" s="4" t="s">
        <v>33</v>
      </c>
      <c r="U12" s="4">
        <v>622</v>
      </c>
      <c r="V12" s="4">
        <v>0</v>
      </c>
      <c r="W12" s="4">
        <v>0</v>
      </c>
      <c r="X12" s="4">
        <v>2327786</v>
      </c>
    </row>
    <row r="13" s="4" customFormat="1" spans="1:23">
      <c r="A13" s="4">
        <v>16928094208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44536</v>
      </c>
      <c r="G13" s="5">
        <v>44537</v>
      </c>
      <c r="H13" s="4">
        <v>1</v>
      </c>
      <c r="I13" s="4">
        <v>1</v>
      </c>
      <c r="J13" s="4">
        <v>1</v>
      </c>
      <c r="K13" s="4" t="s">
        <v>29</v>
      </c>
      <c r="L13" s="4">
        <v>343</v>
      </c>
      <c r="M13" s="4">
        <v>343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44536</v>
      </c>
      <c r="S13" s="5">
        <v>44552</v>
      </c>
      <c r="T13" s="4" t="s">
        <v>33</v>
      </c>
      <c r="U13" s="4">
        <v>343</v>
      </c>
      <c r="V13" s="4">
        <v>0</v>
      </c>
      <c r="W13" s="4">
        <v>0</v>
      </c>
    </row>
    <row r="14" s="4" customFormat="1" spans="1:25">
      <c r="A14" s="4">
        <v>16929070770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44536</v>
      </c>
      <c r="G14" s="5">
        <v>44537</v>
      </c>
      <c r="H14" s="4">
        <v>1</v>
      </c>
      <c r="I14" s="4">
        <v>1</v>
      </c>
      <c r="J14" s="4">
        <v>1</v>
      </c>
      <c r="K14" s="4" t="s">
        <v>29</v>
      </c>
      <c r="L14" s="4">
        <v>407</v>
      </c>
      <c r="M14" s="4">
        <v>407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44536</v>
      </c>
      <c r="S14" s="5">
        <v>44552</v>
      </c>
      <c r="T14" s="4" t="s">
        <v>33</v>
      </c>
      <c r="U14" s="4">
        <v>407</v>
      </c>
      <c r="V14" s="4">
        <v>0</v>
      </c>
      <c r="W14" s="4">
        <v>0</v>
      </c>
      <c r="X14" s="4">
        <v>2328786</v>
      </c>
      <c r="Y14" s="4" t="s">
        <v>60</v>
      </c>
    </row>
    <row r="15" s="4" customFormat="1" spans="1:24">
      <c r="A15" s="4">
        <v>16929098000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44536</v>
      </c>
      <c r="G15" s="5">
        <v>44537</v>
      </c>
      <c r="H15" s="4">
        <v>1</v>
      </c>
      <c r="I15" s="4">
        <v>1</v>
      </c>
      <c r="J15" s="4">
        <v>1</v>
      </c>
      <c r="K15" s="4" t="s">
        <v>29</v>
      </c>
      <c r="L15" s="4">
        <v>115</v>
      </c>
      <c r="M15" s="4">
        <v>115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44536</v>
      </c>
      <c r="S15" s="5">
        <v>44552</v>
      </c>
      <c r="T15" s="4" t="s">
        <v>33</v>
      </c>
      <c r="U15" s="4">
        <v>115</v>
      </c>
      <c r="V15" s="4">
        <v>0</v>
      </c>
      <c r="W15" s="4">
        <v>0</v>
      </c>
      <c r="X15" s="4">
        <v>2328795</v>
      </c>
    </row>
    <row r="16" s="4" customFormat="1" spans="1:25">
      <c r="A16" s="4">
        <v>16930217969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44536</v>
      </c>
      <c r="G16" s="5">
        <v>44537</v>
      </c>
      <c r="H16" s="4">
        <v>1</v>
      </c>
      <c r="I16" s="4">
        <v>1</v>
      </c>
      <c r="J16" s="4">
        <v>1</v>
      </c>
      <c r="K16" s="4" t="s">
        <v>29</v>
      </c>
      <c r="L16" s="4">
        <v>289</v>
      </c>
      <c r="M16" s="4">
        <v>289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44536</v>
      </c>
      <c r="S16" s="5">
        <v>44552</v>
      </c>
      <c r="T16" s="4" t="s">
        <v>33</v>
      </c>
      <c r="U16" s="4">
        <v>289</v>
      </c>
      <c r="V16" s="4">
        <v>0</v>
      </c>
      <c r="W16" s="4">
        <v>0</v>
      </c>
      <c r="X16" s="4">
        <v>2329310</v>
      </c>
      <c r="Y16" s="4" t="s">
        <v>67</v>
      </c>
    </row>
    <row r="17" s="4" customFormat="1" spans="1:24">
      <c r="A17" s="4">
        <v>16930446361</v>
      </c>
      <c r="B17" s="4" t="s">
        <v>25</v>
      </c>
      <c r="C17" s="4" t="s">
        <v>26</v>
      </c>
      <c r="D17" s="4" t="s">
        <v>68</v>
      </c>
      <c r="E17" s="4" t="s">
        <v>37</v>
      </c>
      <c r="F17" s="5">
        <v>44536</v>
      </c>
      <c r="G17" s="5">
        <v>44537</v>
      </c>
      <c r="H17" s="4">
        <v>1</v>
      </c>
      <c r="I17" s="4">
        <v>1</v>
      </c>
      <c r="J17" s="4">
        <v>1</v>
      </c>
      <c r="K17" s="4" t="s">
        <v>29</v>
      </c>
      <c r="L17" s="4">
        <v>154</v>
      </c>
      <c r="M17" s="4">
        <v>154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44536</v>
      </c>
      <c r="S17" s="5">
        <v>44552</v>
      </c>
      <c r="T17" s="4" t="s">
        <v>33</v>
      </c>
      <c r="U17" s="4">
        <v>154</v>
      </c>
      <c r="V17" s="4">
        <v>0</v>
      </c>
      <c r="W17" s="4">
        <v>0</v>
      </c>
      <c r="X17" s="4">
        <v>2329436</v>
      </c>
    </row>
    <row r="18" s="4" customFormat="1" spans="1:23">
      <c r="A18" s="4">
        <v>16930493433</v>
      </c>
      <c r="B18" s="4" t="s">
        <v>25</v>
      </c>
      <c r="C18" s="4" t="s">
        <v>26</v>
      </c>
      <c r="D18" s="4" t="s">
        <v>68</v>
      </c>
      <c r="E18" s="4" t="s">
        <v>37</v>
      </c>
      <c r="F18" s="5">
        <v>44536</v>
      </c>
      <c r="G18" s="5">
        <v>44537</v>
      </c>
      <c r="H18" s="4">
        <v>1</v>
      </c>
      <c r="I18" s="4">
        <v>1</v>
      </c>
      <c r="J18" s="4">
        <v>1</v>
      </c>
      <c r="K18" s="4" t="s">
        <v>29</v>
      </c>
      <c r="L18" s="4">
        <v>154</v>
      </c>
      <c r="M18" s="4">
        <v>154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44536</v>
      </c>
      <c r="S18" s="5">
        <v>44552</v>
      </c>
      <c r="T18" s="4" t="s">
        <v>33</v>
      </c>
      <c r="U18" s="4">
        <v>154</v>
      </c>
      <c r="V18" s="4">
        <v>0</v>
      </c>
      <c r="W18" s="4">
        <v>0</v>
      </c>
    </row>
    <row r="19" s="4" customFormat="1" spans="1:24">
      <c r="A19" s="4">
        <v>16932568414</v>
      </c>
      <c r="B19" s="4" t="s">
        <v>25</v>
      </c>
      <c r="C19" s="4" t="s">
        <v>26</v>
      </c>
      <c r="D19" s="4" t="s">
        <v>68</v>
      </c>
      <c r="E19" s="4" t="s">
        <v>37</v>
      </c>
      <c r="F19" s="5">
        <v>44536</v>
      </c>
      <c r="G19" s="5">
        <v>44537</v>
      </c>
      <c r="H19" s="4">
        <v>1</v>
      </c>
      <c r="I19" s="4">
        <v>1</v>
      </c>
      <c r="J19" s="4">
        <v>1</v>
      </c>
      <c r="K19" s="4" t="s">
        <v>29</v>
      </c>
      <c r="L19" s="4">
        <v>154</v>
      </c>
      <c r="M19" s="4">
        <v>154</v>
      </c>
      <c r="N19" s="4" t="s">
        <v>71</v>
      </c>
      <c r="O19" s="4" t="s">
        <v>31</v>
      </c>
      <c r="P19" s="4" t="s">
        <v>32</v>
      </c>
      <c r="Q19" s="4">
        <v>0</v>
      </c>
      <c r="R19" s="6">
        <v>44536</v>
      </c>
      <c r="S19" s="5">
        <v>44552</v>
      </c>
      <c r="T19" s="4" t="s">
        <v>33</v>
      </c>
      <c r="U19" s="4">
        <v>154</v>
      </c>
      <c r="V19" s="4">
        <v>0</v>
      </c>
      <c r="W19" s="4">
        <v>0</v>
      </c>
      <c r="X19" s="4">
        <v>2329490</v>
      </c>
    </row>
    <row r="20" s="4" customFormat="1" spans="1:23">
      <c r="A20" s="4">
        <v>16932629694</v>
      </c>
      <c r="B20" s="4" t="s">
        <v>25</v>
      </c>
      <c r="C20" s="4" t="s">
        <v>26</v>
      </c>
      <c r="D20" s="4" t="s">
        <v>68</v>
      </c>
      <c r="E20" s="4" t="s">
        <v>37</v>
      </c>
      <c r="F20" s="5">
        <v>44536</v>
      </c>
      <c r="G20" s="5">
        <v>44537</v>
      </c>
      <c r="H20" s="4">
        <v>1</v>
      </c>
      <c r="I20" s="4">
        <v>1</v>
      </c>
      <c r="J20" s="4">
        <v>1</v>
      </c>
      <c r="K20" s="4" t="s">
        <v>29</v>
      </c>
      <c r="L20" s="4">
        <v>154</v>
      </c>
      <c r="M20" s="4">
        <v>154</v>
      </c>
      <c r="N20" s="4" t="s">
        <v>72</v>
      </c>
      <c r="O20" s="4" t="s">
        <v>31</v>
      </c>
      <c r="P20" s="4" t="s">
        <v>32</v>
      </c>
      <c r="Q20" s="4">
        <v>0</v>
      </c>
      <c r="R20" s="6">
        <v>44536</v>
      </c>
      <c r="S20" s="5">
        <v>44552</v>
      </c>
      <c r="T20" s="4" t="s">
        <v>33</v>
      </c>
      <c r="U20" s="4">
        <v>154</v>
      </c>
      <c r="V20" s="4">
        <v>0</v>
      </c>
      <c r="W20" s="4">
        <v>0</v>
      </c>
    </row>
    <row r="21" s="4" customFormat="1" spans="1:23">
      <c r="A21" s="4">
        <v>16932628653</v>
      </c>
      <c r="B21" s="4" t="s">
        <v>25</v>
      </c>
      <c r="C21" s="4" t="s">
        <v>26</v>
      </c>
      <c r="D21" s="4" t="s">
        <v>73</v>
      </c>
      <c r="E21" s="4"/>
      <c r="F21" s="5">
        <v>44536</v>
      </c>
      <c r="G21" s="5">
        <v>44537</v>
      </c>
      <c r="H21" s="4">
        <v>0</v>
      </c>
      <c r="I21" s="4">
        <v>1</v>
      </c>
      <c r="J21" s="4">
        <v>0</v>
      </c>
      <c r="K21" s="4" t="s">
        <v>29</v>
      </c>
      <c r="L21" s="4">
        <v>150</v>
      </c>
      <c r="M21" s="4">
        <v>150</v>
      </c>
      <c r="N21" s="4"/>
      <c r="O21" s="4" t="s">
        <v>31</v>
      </c>
      <c r="P21" s="4" t="s">
        <v>32</v>
      </c>
      <c r="Q21" s="4">
        <v>0</v>
      </c>
      <c r="R21" s="6">
        <v>44536</v>
      </c>
      <c r="S21" s="5">
        <v>44552</v>
      </c>
      <c r="T21" s="4" t="s">
        <v>33</v>
      </c>
      <c r="U21" s="4">
        <v>150</v>
      </c>
      <c r="V21" s="4">
        <v>0</v>
      </c>
      <c r="W21" s="4">
        <v>0</v>
      </c>
    </row>
    <row r="22" s="4" customFormat="1" spans="1:25">
      <c r="A22" s="4">
        <v>16933105647</v>
      </c>
      <c r="B22" s="4" t="s">
        <v>25</v>
      </c>
      <c r="C22" s="4" t="s">
        <v>26</v>
      </c>
      <c r="D22" s="4" t="s">
        <v>74</v>
      </c>
      <c r="E22" s="4" t="s">
        <v>37</v>
      </c>
      <c r="F22" s="5">
        <v>44536</v>
      </c>
      <c r="G22" s="5">
        <v>44537</v>
      </c>
      <c r="H22" s="4">
        <v>1</v>
      </c>
      <c r="I22" s="4">
        <v>1</v>
      </c>
      <c r="J22" s="4">
        <v>1</v>
      </c>
      <c r="K22" s="4" t="s">
        <v>29</v>
      </c>
      <c r="L22" s="4">
        <v>117</v>
      </c>
      <c r="M22" s="4">
        <v>117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44536</v>
      </c>
      <c r="S22" s="5">
        <v>44552</v>
      </c>
      <c r="T22" s="4" t="s">
        <v>33</v>
      </c>
      <c r="U22" s="4">
        <v>117</v>
      </c>
      <c r="V22" s="4">
        <v>0</v>
      </c>
      <c r="W22" s="4">
        <v>0</v>
      </c>
      <c r="X22" s="4"/>
      <c r="Y22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4.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4">
        <v>16757781626</v>
      </c>
      <c r="B2" s="5">
        <v>44535</v>
      </c>
      <c r="C2" s="5">
        <v>44537</v>
      </c>
      <c r="D2" s="4">
        <v>816</v>
      </c>
      <c r="E2" s="4" t="str">
        <f>VLOOKUP(A2,HOP!A:L,12,0)</f>
        <v>816.00</v>
      </c>
      <c r="F2" s="4" t="str">
        <f>VLOOKUP(A2,HOP!A:C,3,0)</f>
        <v>2293213</v>
      </c>
      <c r="G2" s="4">
        <f>D2-E2</f>
        <v>0</v>
      </c>
      <c r="H2" s="4" t="str">
        <f>$H$1&amp;F2</f>
        <v>，2293213</v>
      </c>
      <c r="I2" s="4" t="str">
        <f>VLOOKUP(A2,HOP!A:T,20,0)</f>
        <v>直连</v>
      </c>
    </row>
    <row r="3" s="4" customFormat="1" spans="1:9">
      <c r="A3" s="4">
        <v>16810004723</v>
      </c>
      <c r="B3" s="5">
        <v>44535</v>
      </c>
      <c r="C3" s="5">
        <v>44537</v>
      </c>
      <c r="D3" s="4">
        <v>597</v>
      </c>
      <c r="E3" s="4" t="str">
        <f>VLOOKUP(A3,HOP!A:L,12,0)</f>
        <v>597.00</v>
      </c>
      <c r="F3" s="4" t="str">
        <f>VLOOKUP(A3,HOP!A:C,3,0)</f>
        <v>2301460</v>
      </c>
      <c r="G3" s="4">
        <f t="shared" ref="G3:G21" si="0">D3-E3</f>
        <v>0</v>
      </c>
      <c r="H3" s="4" t="str">
        <f t="shared" ref="H3:H21" si="1">$H$1&amp;F3</f>
        <v>，2301460</v>
      </c>
      <c r="I3" s="4" t="str">
        <f>VLOOKUP(A3,HOP!A:T,20,0)</f>
        <v>直连</v>
      </c>
    </row>
    <row r="4" s="4" customFormat="1" spans="1:9">
      <c r="A4" s="4">
        <v>16888455414</v>
      </c>
      <c r="B4" s="5">
        <v>44535</v>
      </c>
      <c r="C4" s="5">
        <v>44537</v>
      </c>
      <c r="D4" s="4">
        <v>868</v>
      </c>
      <c r="E4" s="4" t="str">
        <f>VLOOKUP(A4,HOP!A:L,12,0)</f>
        <v>868.00</v>
      </c>
      <c r="F4" s="4" t="str">
        <f>VLOOKUP(A4,HOP!A:C,3,0)</f>
        <v>2318478</v>
      </c>
      <c r="G4" s="4">
        <f t="shared" si="0"/>
        <v>0</v>
      </c>
      <c r="H4" s="4" t="str">
        <f t="shared" si="1"/>
        <v>，2318478</v>
      </c>
      <c r="I4" s="4" t="str">
        <f>VLOOKUP(A4,HOP!A:T,20,0)</f>
        <v>直连</v>
      </c>
    </row>
    <row r="5" s="4" customFormat="1" spans="1:9">
      <c r="A5" s="4">
        <v>16901793130</v>
      </c>
      <c r="B5" s="5">
        <v>44536</v>
      </c>
      <c r="C5" s="5">
        <v>44537</v>
      </c>
      <c r="D5" s="4">
        <v>459</v>
      </c>
      <c r="E5" s="4" t="str">
        <f>VLOOKUP(A5,HOP!A:L,12,0)</f>
        <v>459.00</v>
      </c>
      <c r="F5" s="4" t="str">
        <f>VLOOKUP(A5,HOP!A:C,3,0)</f>
        <v>2321966</v>
      </c>
      <c r="G5" s="4">
        <f t="shared" si="0"/>
        <v>0</v>
      </c>
      <c r="H5" s="4" t="str">
        <f t="shared" si="1"/>
        <v>，2321966</v>
      </c>
      <c r="I5" s="4" t="str">
        <f>VLOOKUP(A5,HOP!A:T,20,0)</f>
        <v>直连</v>
      </c>
    </row>
    <row r="6" s="4" customFormat="1" spans="1:9">
      <c r="A6" s="4">
        <v>16904350007</v>
      </c>
      <c r="B6" s="5">
        <v>44536</v>
      </c>
      <c r="C6" s="5">
        <v>44537</v>
      </c>
      <c r="D6" s="4">
        <v>433</v>
      </c>
      <c r="E6" s="4" t="str">
        <f>VLOOKUP(A6,HOP!A:L,12,0)</f>
        <v>433.00</v>
      </c>
      <c r="F6" s="4" t="str">
        <f>VLOOKUP(A6,HOP!A:C,3,0)</f>
        <v>2323004</v>
      </c>
      <c r="G6" s="4">
        <f t="shared" si="0"/>
        <v>0</v>
      </c>
      <c r="H6" s="4" t="str">
        <f t="shared" si="1"/>
        <v>，2323004</v>
      </c>
      <c r="I6" s="4" t="str">
        <f>VLOOKUP(A6,HOP!A:T,20,0)</f>
        <v>直连</v>
      </c>
    </row>
    <row r="7" s="4" customFormat="1" spans="1:9">
      <c r="A7" s="4">
        <v>16904807869</v>
      </c>
      <c r="B7" s="5">
        <v>44535</v>
      </c>
      <c r="C7" s="5">
        <v>44537</v>
      </c>
      <c r="D7" s="4">
        <v>1168</v>
      </c>
      <c r="E7" s="4" t="str">
        <f>VLOOKUP(A7,HOP!A:L,12,0)</f>
        <v>1168.00</v>
      </c>
      <c r="F7" s="4" t="str">
        <f>VLOOKUP(A7,HOP!A:C,3,0)</f>
        <v>2323222</v>
      </c>
      <c r="G7" s="4">
        <f t="shared" si="0"/>
        <v>0</v>
      </c>
      <c r="H7" s="4" t="str">
        <f t="shared" si="1"/>
        <v>，2323222</v>
      </c>
      <c r="I7" s="4" t="str">
        <f>VLOOKUP(A7,HOP!A:T,20,0)</f>
        <v>直连</v>
      </c>
    </row>
    <row r="8" s="4" customFormat="1" spans="1:9">
      <c r="A8" s="4">
        <v>16904810562</v>
      </c>
      <c r="B8" s="5">
        <v>44535</v>
      </c>
      <c r="C8" s="5">
        <v>44537</v>
      </c>
      <c r="D8" s="4">
        <v>1168</v>
      </c>
      <c r="E8" s="4" t="str">
        <f>VLOOKUP(A8,HOP!A:L,12,0)</f>
        <v>1168.00</v>
      </c>
      <c r="F8" s="4" t="str">
        <f>VLOOKUP(A8,HOP!A:C,3,0)</f>
        <v>2323226</v>
      </c>
      <c r="G8" s="4">
        <f t="shared" si="0"/>
        <v>0</v>
      </c>
      <c r="H8" s="4" t="str">
        <f t="shared" si="1"/>
        <v>，2323226</v>
      </c>
      <c r="I8" s="4" t="str">
        <f>VLOOKUP(A8,HOP!A:T,20,0)</f>
        <v>直连</v>
      </c>
    </row>
    <row r="9" s="4" customFormat="1" spans="1:9">
      <c r="A9" s="4">
        <v>16911336105</v>
      </c>
      <c r="B9" s="5">
        <v>44536</v>
      </c>
      <c r="C9" s="5">
        <v>44537</v>
      </c>
      <c r="D9" s="4">
        <v>408</v>
      </c>
      <c r="E9" s="4" t="str">
        <f>VLOOKUP(A9,HOP!A:L,12,0)</f>
        <v>408.00</v>
      </c>
      <c r="F9" s="4" t="str">
        <f>VLOOKUP(A9,HOP!A:C,3,0)</f>
        <v>2325160</v>
      </c>
      <c r="G9" s="4">
        <f t="shared" si="0"/>
        <v>0</v>
      </c>
      <c r="H9" s="4" t="str">
        <f t="shared" si="1"/>
        <v>，2325160</v>
      </c>
      <c r="I9" s="4" t="str">
        <f>VLOOKUP(A9,HOP!A:T,20,0)</f>
        <v>直连</v>
      </c>
    </row>
    <row r="10" s="4" customFormat="1" hidden="1" spans="1:9">
      <c r="A10" s="4">
        <v>16855543235</v>
      </c>
      <c r="B10" s="5">
        <v>44534</v>
      </c>
      <c r="C10" s="5">
        <v>44537</v>
      </c>
      <c r="D10" s="4">
        <v>0</v>
      </c>
      <c r="E10" s="4" t="str">
        <f>VLOOKUP(A10,HOP!A:L,12,0)</f>
        <v>1470.00</v>
      </c>
      <c r="F10" s="4" t="str">
        <f>VLOOKUP(A10,HOP!A:C,3,0)</f>
        <v>2310004</v>
      </c>
      <c r="G10" s="4">
        <f t="shared" si="0"/>
        <v>-1470</v>
      </c>
      <c r="H10" s="4" t="str">
        <f t="shared" si="1"/>
        <v>，2310004</v>
      </c>
      <c r="I10" s="4" t="str">
        <f>VLOOKUP(A10,HOP!A:T,20,0)</f>
        <v>直采</v>
      </c>
    </row>
    <row r="11" s="4" customFormat="1" spans="1:9">
      <c r="A11" s="4">
        <v>16923844455</v>
      </c>
      <c r="B11" s="5">
        <v>44535</v>
      </c>
      <c r="C11" s="5">
        <v>44537</v>
      </c>
      <c r="D11" s="4">
        <v>622</v>
      </c>
      <c r="E11" s="4" t="str">
        <f>VLOOKUP(A11,HOP!A:L,12,0)</f>
        <v>622.00</v>
      </c>
      <c r="F11" s="4" t="str">
        <f>VLOOKUP(A11,HOP!A:C,3,0)</f>
        <v>2327786</v>
      </c>
      <c r="G11" s="4">
        <f t="shared" si="0"/>
        <v>0</v>
      </c>
      <c r="H11" s="4" t="str">
        <f t="shared" si="1"/>
        <v>，2327786</v>
      </c>
      <c r="I11" s="4" t="str">
        <f>VLOOKUP(A11,HOP!A:T,20,0)</f>
        <v>直连</v>
      </c>
    </row>
    <row r="12" s="4" customFormat="1" spans="1:9">
      <c r="A12" s="4">
        <v>16928094208</v>
      </c>
      <c r="B12" s="5">
        <v>44536</v>
      </c>
      <c r="C12" s="5">
        <v>44537</v>
      </c>
      <c r="D12" s="4">
        <v>343</v>
      </c>
      <c r="E12" s="4" t="str">
        <f>VLOOKUP(A12,HOP!A:L,12,0)</f>
        <v>343.00</v>
      </c>
      <c r="F12" s="4" t="str">
        <f>VLOOKUP(A12,HOP!A:C,3,0)</f>
        <v>2328452</v>
      </c>
      <c r="G12" s="4">
        <f t="shared" si="0"/>
        <v>0</v>
      </c>
      <c r="H12" s="4" t="str">
        <f t="shared" si="1"/>
        <v>，2328452</v>
      </c>
      <c r="I12" s="4" t="str">
        <f>VLOOKUP(A12,HOP!A:T,20,0)</f>
        <v>直连</v>
      </c>
    </row>
    <row r="13" s="4" customFormat="1" spans="1:9">
      <c r="A13" s="4">
        <v>16929070770</v>
      </c>
      <c r="B13" s="5">
        <v>44536</v>
      </c>
      <c r="C13" s="5">
        <v>44537</v>
      </c>
      <c r="D13" s="4">
        <v>407</v>
      </c>
      <c r="E13" s="4" t="str">
        <f>VLOOKUP(A13,HOP!A:L,12,0)</f>
        <v>407.00</v>
      </c>
      <c r="F13" s="4" t="str">
        <f>VLOOKUP(A13,HOP!A:C,3,0)</f>
        <v>2328786</v>
      </c>
      <c r="G13" s="4">
        <f t="shared" si="0"/>
        <v>0</v>
      </c>
      <c r="H13" s="4" t="str">
        <f t="shared" si="1"/>
        <v>，2328786</v>
      </c>
      <c r="I13" s="4" t="str">
        <f>VLOOKUP(A13,HOP!A:T,20,0)</f>
        <v>直连</v>
      </c>
    </row>
    <row r="14" s="4" customFormat="1" spans="1:9">
      <c r="A14" s="4">
        <v>16929098000</v>
      </c>
      <c r="B14" s="5">
        <v>44536</v>
      </c>
      <c r="C14" s="5">
        <v>44537</v>
      </c>
      <c r="D14" s="4">
        <v>115</v>
      </c>
      <c r="E14" s="4" t="str">
        <f>VLOOKUP(A14,HOP!A:L,12,0)</f>
        <v>115.00</v>
      </c>
      <c r="F14" s="4" t="str">
        <f>VLOOKUP(A14,HOP!A:C,3,0)</f>
        <v>2328795</v>
      </c>
      <c r="G14" s="4">
        <f t="shared" si="0"/>
        <v>0</v>
      </c>
      <c r="H14" s="4" t="str">
        <f t="shared" si="1"/>
        <v>，2328795</v>
      </c>
      <c r="I14" s="4" t="str">
        <f>VLOOKUP(A14,HOP!A:T,20,0)</f>
        <v>直连</v>
      </c>
    </row>
    <row r="15" s="4" customFormat="1" spans="1:9">
      <c r="A15" s="4">
        <v>16930217969</v>
      </c>
      <c r="B15" s="5">
        <v>44536</v>
      </c>
      <c r="C15" s="5">
        <v>44537</v>
      </c>
      <c r="D15" s="4">
        <v>289</v>
      </c>
      <c r="E15" s="4" t="str">
        <f>VLOOKUP(A15,HOP!A:L,12,0)</f>
        <v>289.00</v>
      </c>
      <c r="F15" s="4" t="str">
        <f>VLOOKUP(A15,HOP!A:C,3,0)</f>
        <v>2329310</v>
      </c>
      <c r="G15" s="4">
        <f t="shared" si="0"/>
        <v>0</v>
      </c>
      <c r="H15" s="4" t="str">
        <f t="shared" si="1"/>
        <v>，2329310</v>
      </c>
      <c r="I15" s="4" t="str">
        <f>VLOOKUP(A15,HOP!A:T,20,0)</f>
        <v>直连</v>
      </c>
    </row>
    <row r="16" s="4" customFormat="1" spans="1:9">
      <c r="A16" s="4">
        <v>16930446361</v>
      </c>
      <c r="B16" s="5">
        <v>44536</v>
      </c>
      <c r="C16" s="5">
        <v>44537</v>
      </c>
      <c r="D16" s="4">
        <v>154</v>
      </c>
      <c r="E16" s="4" t="str">
        <f>VLOOKUP(A16,HOP!A:L,12,0)</f>
        <v>154.00</v>
      </c>
      <c r="F16" s="4" t="str">
        <f>VLOOKUP(A16,HOP!A:C,3,0)</f>
        <v>2329436</v>
      </c>
      <c r="G16" s="4">
        <f t="shared" si="0"/>
        <v>0</v>
      </c>
      <c r="H16" s="4" t="str">
        <f t="shared" si="1"/>
        <v>，2329436</v>
      </c>
      <c r="I16" s="4" t="str">
        <f>VLOOKUP(A16,HOP!A:T,20,0)</f>
        <v>直连</v>
      </c>
    </row>
    <row r="17" s="4" customFormat="1" spans="1:9">
      <c r="A17" s="4">
        <v>16930493433</v>
      </c>
      <c r="B17" s="5">
        <v>44536</v>
      </c>
      <c r="C17" s="5">
        <v>44537</v>
      </c>
      <c r="D17" s="4">
        <v>154</v>
      </c>
      <c r="E17" s="4" t="str">
        <f>VLOOKUP(A17,HOP!A:L,12,0)</f>
        <v>154.00</v>
      </c>
      <c r="F17" s="4" t="str">
        <f>VLOOKUP(A17,HOP!A:C,3,0)</f>
        <v>2329457</v>
      </c>
      <c r="G17" s="4">
        <f t="shared" si="0"/>
        <v>0</v>
      </c>
      <c r="H17" s="4" t="str">
        <f t="shared" si="1"/>
        <v>，2329457</v>
      </c>
      <c r="I17" s="4" t="str">
        <f>VLOOKUP(A17,HOP!A:T,20,0)</f>
        <v>直连</v>
      </c>
    </row>
    <row r="18" s="4" customFormat="1" spans="1:9">
      <c r="A18" s="4">
        <v>16932568414</v>
      </c>
      <c r="B18" s="5">
        <v>44536</v>
      </c>
      <c r="C18" s="5">
        <v>44537</v>
      </c>
      <c r="D18" s="4">
        <v>154</v>
      </c>
      <c r="E18" s="4" t="str">
        <f>VLOOKUP(A18,HOP!A:L,12,0)</f>
        <v>154.00</v>
      </c>
      <c r="F18" s="4" t="str">
        <f>VLOOKUP(A18,HOP!A:C,3,0)</f>
        <v>2329490</v>
      </c>
      <c r="G18" s="4">
        <f t="shared" si="0"/>
        <v>0</v>
      </c>
      <c r="H18" s="4" t="str">
        <f t="shared" si="1"/>
        <v>，2329490</v>
      </c>
      <c r="I18" s="4" t="str">
        <f>VLOOKUP(A18,HOP!A:T,20,0)</f>
        <v>直连</v>
      </c>
    </row>
    <row r="19" s="4" customFormat="1" spans="1:9">
      <c r="A19" s="4">
        <v>16932629694</v>
      </c>
      <c r="B19" s="5">
        <v>44536</v>
      </c>
      <c r="C19" s="5">
        <v>44537</v>
      </c>
      <c r="D19" s="4">
        <v>154</v>
      </c>
      <c r="E19" s="4" t="str">
        <f>VLOOKUP(A19,HOP!A:L,12,0)</f>
        <v>154.00</v>
      </c>
      <c r="F19" s="4" t="str">
        <f>VLOOKUP(A19,HOP!A:C,3,0)</f>
        <v>2329495</v>
      </c>
      <c r="G19" s="4">
        <f t="shared" si="0"/>
        <v>0</v>
      </c>
      <c r="H19" s="4" t="str">
        <f t="shared" si="1"/>
        <v>，2329495</v>
      </c>
      <c r="I19" s="4" t="str">
        <f>VLOOKUP(A19,HOP!A:T,20,0)</f>
        <v>直连</v>
      </c>
    </row>
    <row r="20" s="4" customFormat="1" spans="1:9">
      <c r="A20" s="4">
        <v>16932628653</v>
      </c>
      <c r="B20" s="5">
        <v>44536</v>
      </c>
      <c r="C20" s="5">
        <v>44537</v>
      </c>
      <c r="D20" s="4">
        <v>150</v>
      </c>
      <c r="E20" s="4" t="str">
        <f>VLOOKUP(A20,HOP!A:L,12,0)</f>
        <v>150.00</v>
      </c>
      <c r="F20" s="4" t="str">
        <f>VLOOKUP(A20,HOP!A:C,3,0)</f>
        <v>2329496</v>
      </c>
      <c r="G20" s="4">
        <f t="shared" si="0"/>
        <v>0</v>
      </c>
      <c r="H20" s="4" t="str">
        <f t="shared" si="1"/>
        <v>，2329496</v>
      </c>
      <c r="I20" s="4" t="str">
        <f>VLOOKUP(A20,HOP!A:T,20,0)</f>
        <v>直连</v>
      </c>
    </row>
    <row r="21" s="4" customFormat="1" spans="1:9">
      <c r="A21" s="4">
        <v>16933105647</v>
      </c>
      <c r="B21" s="5">
        <v>44536</v>
      </c>
      <c r="C21" s="5">
        <v>44537</v>
      </c>
      <c r="D21" s="4">
        <v>117</v>
      </c>
      <c r="E21" s="4" t="str">
        <f>VLOOKUP(A21,HOP!A:L,12,0)</f>
        <v>117.00</v>
      </c>
      <c r="F21" s="4" t="str">
        <f>VLOOKUP(A21,HOP!A:C,3,0)</f>
        <v>2329587</v>
      </c>
      <c r="G21" s="4">
        <f t="shared" si="0"/>
        <v>0</v>
      </c>
      <c r="H21" s="4" t="str">
        <f t="shared" si="1"/>
        <v>，2329587</v>
      </c>
      <c r="I21" s="4" t="str">
        <f>VLOOKUP(A21,HOP!A:T,20,0)</f>
        <v>直连</v>
      </c>
    </row>
    <row r="23" spans="4:4">
      <c r="D23" s="4">
        <f>SUM(D2:D22)</f>
        <v>8576</v>
      </c>
    </row>
    <row r="24" spans="4:4">
      <c r="D24" s="4" t="s">
        <v>78</v>
      </c>
    </row>
    <row r="28" spans="1:1">
      <c r="A28" s="4" t="s">
        <v>79</v>
      </c>
    </row>
    <row r="29" spans="1:1">
      <c r="A29" s="4" t="s">
        <v>80</v>
      </c>
    </row>
  </sheetData>
  <autoFilter ref="A1:XFD24">
    <filterColumn colId="3">
      <filters blank="1">
        <filter val="150"/>
        <filter val="154"/>
        <filter val="115"/>
        <filter val="816"/>
        <filter val="117"/>
        <filter val="597"/>
        <filter val="459"/>
        <filter val="8576 CNY"/>
        <filter val="622"/>
        <filter val="868"/>
        <filter val="1168"/>
        <filter val="433"/>
        <filter val="8576"/>
        <filter val="343"/>
        <filter val="407"/>
        <filter val="40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16757781626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</row>
    <row r="3" s="1" customFormat="1" spans="1:20">
      <c r="A3" s="3">
        <v>16810004723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102</v>
      </c>
      <c r="G3" s="1" t="s">
        <v>103</v>
      </c>
      <c r="H3" s="1" t="s">
        <v>104</v>
      </c>
      <c r="I3" s="1" t="s">
        <v>118</v>
      </c>
      <c r="J3" s="1" t="s">
        <v>106</v>
      </c>
      <c r="K3" s="1" t="s">
        <v>118</v>
      </c>
      <c r="L3" s="1" t="s">
        <v>118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119</v>
      </c>
      <c r="R3" s="1" t="s">
        <v>111</v>
      </c>
      <c r="S3" s="1" t="s">
        <v>112</v>
      </c>
      <c r="T3" s="1" t="s">
        <v>113</v>
      </c>
    </row>
    <row r="4" s="1" customFormat="1" spans="1:20">
      <c r="A4" s="3">
        <v>16855543235</v>
      </c>
      <c r="B4" s="1" t="s">
        <v>120</v>
      </c>
      <c r="C4" s="1" t="s">
        <v>121</v>
      </c>
      <c r="D4" s="1" t="s">
        <v>122</v>
      </c>
      <c r="E4" s="1" t="s">
        <v>49</v>
      </c>
      <c r="F4" s="1" t="s">
        <v>123</v>
      </c>
      <c r="G4" s="1" t="s">
        <v>103</v>
      </c>
      <c r="H4" s="1" t="s">
        <v>104</v>
      </c>
      <c r="I4" s="1" t="s">
        <v>124</v>
      </c>
      <c r="J4" s="1" t="s">
        <v>106</v>
      </c>
      <c r="K4" s="1" t="s">
        <v>124</v>
      </c>
      <c r="L4" s="1" t="s">
        <v>124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125</v>
      </c>
      <c r="R4" s="1" t="s">
        <v>111</v>
      </c>
      <c r="S4" s="1" t="s">
        <v>112</v>
      </c>
      <c r="T4" s="1" t="s">
        <v>126</v>
      </c>
    </row>
    <row r="5" s="1" customFormat="1" spans="1:20">
      <c r="A5" s="3">
        <v>16888455414</v>
      </c>
      <c r="B5" s="1" t="s">
        <v>127</v>
      </c>
      <c r="C5" s="1" t="s">
        <v>128</v>
      </c>
      <c r="D5" s="1" t="s">
        <v>100</v>
      </c>
      <c r="E5" s="1" t="s">
        <v>129</v>
      </c>
      <c r="F5" s="1" t="s">
        <v>102</v>
      </c>
      <c r="G5" s="1" t="s">
        <v>103</v>
      </c>
      <c r="H5" s="1" t="s">
        <v>104</v>
      </c>
      <c r="I5" s="1" t="s">
        <v>130</v>
      </c>
      <c r="J5" s="1" t="s">
        <v>106</v>
      </c>
      <c r="K5" s="1" t="s">
        <v>130</v>
      </c>
      <c r="L5" s="1" t="s">
        <v>130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131</v>
      </c>
      <c r="R5" s="1" t="s">
        <v>111</v>
      </c>
      <c r="S5" s="1" t="s">
        <v>112</v>
      </c>
      <c r="T5" s="1" t="s">
        <v>113</v>
      </c>
    </row>
    <row r="6" s="1" customFormat="1" spans="1:20">
      <c r="A6" s="3">
        <v>16901793130</v>
      </c>
      <c r="B6" s="1" t="s">
        <v>132</v>
      </c>
      <c r="C6" s="1" t="s">
        <v>133</v>
      </c>
      <c r="D6" s="1" t="s">
        <v>100</v>
      </c>
      <c r="E6" s="1" t="s">
        <v>134</v>
      </c>
      <c r="F6" s="1" t="s">
        <v>135</v>
      </c>
      <c r="G6" s="1" t="s">
        <v>103</v>
      </c>
      <c r="H6" s="1" t="s">
        <v>104</v>
      </c>
      <c r="I6" s="1" t="s">
        <v>136</v>
      </c>
      <c r="J6" s="1" t="s">
        <v>106</v>
      </c>
      <c r="K6" s="1" t="s">
        <v>136</v>
      </c>
      <c r="L6" s="1" t="s">
        <v>136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137</v>
      </c>
      <c r="R6" s="1" t="s">
        <v>111</v>
      </c>
      <c r="S6" s="1" t="s">
        <v>112</v>
      </c>
      <c r="T6" s="1" t="s">
        <v>113</v>
      </c>
    </row>
    <row r="7" s="1" customFormat="1" spans="1:20">
      <c r="A7" s="3">
        <v>16904350007</v>
      </c>
      <c r="B7" s="1" t="s">
        <v>138</v>
      </c>
      <c r="C7" s="1" t="s">
        <v>139</v>
      </c>
      <c r="D7" s="1" t="s">
        <v>100</v>
      </c>
      <c r="E7" s="1" t="s">
        <v>140</v>
      </c>
      <c r="F7" s="1" t="s">
        <v>135</v>
      </c>
      <c r="G7" s="1" t="s">
        <v>103</v>
      </c>
      <c r="H7" s="1" t="s">
        <v>104</v>
      </c>
      <c r="I7" s="1" t="s">
        <v>141</v>
      </c>
      <c r="J7" s="1" t="s">
        <v>106</v>
      </c>
      <c r="K7" s="1" t="s">
        <v>141</v>
      </c>
      <c r="L7" s="1" t="s">
        <v>141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142</v>
      </c>
      <c r="R7" s="1" t="s">
        <v>111</v>
      </c>
      <c r="S7" s="1" t="s">
        <v>112</v>
      </c>
      <c r="T7" s="1" t="s">
        <v>113</v>
      </c>
    </row>
    <row r="8" s="1" customFormat="1" spans="1:20">
      <c r="A8" s="3">
        <v>16904807869</v>
      </c>
      <c r="B8" s="1" t="s">
        <v>138</v>
      </c>
      <c r="C8" s="1" t="s">
        <v>143</v>
      </c>
      <c r="D8" s="1" t="s">
        <v>144</v>
      </c>
      <c r="E8" s="1" t="s">
        <v>44</v>
      </c>
      <c r="F8" s="1" t="s">
        <v>102</v>
      </c>
      <c r="G8" s="1" t="s">
        <v>103</v>
      </c>
      <c r="H8" s="1" t="s">
        <v>104</v>
      </c>
      <c r="I8" s="1" t="s">
        <v>145</v>
      </c>
      <c r="J8" s="1" t="s">
        <v>106</v>
      </c>
      <c r="K8" s="1" t="s">
        <v>145</v>
      </c>
      <c r="L8" s="1" t="s">
        <v>145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146</v>
      </c>
      <c r="R8" s="1" t="s">
        <v>111</v>
      </c>
      <c r="S8" s="1" t="s">
        <v>112</v>
      </c>
      <c r="T8" s="1" t="s">
        <v>113</v>
      </c>
    </row>
    <row r="9" s="1" customFormat="1" spans="1:20">
      <c r="A9" s="3">
        <v>16904810562</v>
      </c>
      <c r="B9" s="1" t="s">
        <v>138</v>
      </c>
      <c r="C9" s="1" t="s">
        <v>147</v>
      </c>
      <c r="D9" s="1" t="s">
        <v>144</v>
      </c>
      <c r="E9" s="1" t="s">
        <v>45</v>
      </c>
      <c r="F9" s="1" t="s">
        <v>102</v>
      </c>
      <c r="G9" s="1" t="s">
        <v>103</v>
      </c>
      <c r="H9" s="1" t="s">
        <v>104</v>
      </c>
      <c r="I9" s="1" t="s">
        <v>145</v>
      </c>
      <c r="J9" s="1" t="s">
        <v>106</v>
      </c>
      <c r="K9" s="1" t="s">
        <v>145</v>
      </c>
      <c r="L9" s="1" t="s">
        <v>145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148</v>
      </c>
      <c r="R9" s="1" t="s">
        <v>111</v>
      </c>
      <c r="S9" s="1" t="s">
        <v>112</v>
      </c>
      <c r="T9" s="1" t="s">
        <v>113</v>
      </c>
    </row>
    <row r="10" s="1" customFormat="1" spans="1:20">
      <c r="A10" s="3">
        <v>16911336105</v>
      </c>
      <c r="B10" s="1" t="s">
        <v>149</v>
      </c>
      <c r="C10" s="1" t="s">
        <v>150</v>
      </c>
      <c r="D10" s="1" t="s">
        <v>100</v>
      </c>
      <c r="E10" s="1" t="s">
        <v>151</v>
      </c>
      <c r="F10" s="1" t="s">
        <v>135</v>
      </c>
      <c r="G10" s="1" t="s">
        <v>103</v>
      </c>
      <c r="H10" s="1" t="s">
        <v>104</v>
      </c>
      <c r="I10" s="1" t="s">
        <v>152</v>
      </c>
      <c r="J10" s="1" t="s">
        <v>106</v>
      </c>
      <c r="K10" s="1" t="s">
        <v>152</v>
      </c>
      <c r="L10" s="1" t="s">
        <v>152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153</v>
      </c>
      <c r="R10" s="1" t="s">
        <v>111</v>
      </c>
      <c r="S10" s="1" t="s">
        <v>112</v>
      </c>
      <c r="T10" s="1" t="s">
        <v>113</v>
      </c>
    </row>
    <row r="11" s="1" customFormat="1" spans="1:20">
      <c r="A11" s="3">
        <v>16923844455</v>
      </c>
      <c r="B11" s="1" t="s">
        <v>102</v>
      </c>
      <c r="C11" s="1" t="s">
        <v>154</v>
      </c>
      <c r="D11" s="1" t="s">
        <v>155</v>
      </c>
      <c r="E11" s="1" t="s">
        <v>53</v>
      </c>
      <c r="F11" s="1" t="s">
        <v>102</v>
      </c>
      <c r="G11" s="1" t="s">
        <v>103</v>
      </c>
      <c r="H11" s="1" t="s">
        <v>104</v>
      </c>
      <c r="I11" s="1" t="s">
        <v>156</v>
      </c>
      <c r="J11" s="1" t="s">
        <v>106</v>
      </c>
      <c r="K11" s="1" t="s">
        <v>156</v>
      </c>
      <c r="L11" s="1" t="s">
        <v>156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157</v>
      </c>
      <c r="R11" s="1" t="s">
        <v>111</v>
      </c>
      <c r="S11" s="1" t="s">
        <v>112</v>
      </c>
      <c r="T11" s="1" t="s">
        <v>113</v>
      </c>
    </row>
    <row r="12" s="1" customFormat="1" spans="1:20">
      <c r="A12" s="3">
        <v>16928094208</v>
      </c>
      <c r="B12" s="1" t="s">
        <v>135</v>
      </c>
      <c r="C12" s="1" t="s">
        <v>158</v>
      </c>
      <c r="D12" s="1" t="s">
        <v>159</v>
      </c>
      <c r="E12" s="1" t="s">
        <v>56</v>
      </c>
      <c r="F12" s="1" t="s">
        <v>135</v>
      </c>
      <c r="G12" s="1" t="s">
        <v>103</v>
      </c>
      <c r="H12" s="1" t="s">
        <v>104</v>
      </c>
      <c r="I12" s="1" t="s">
        <v>160</v>
      </c>
      <c r="J12" s="1" t="s">
        <v>106</v>
      </c>
      <c r="K12" s="1" t="s">
        <v>160</v>
      </c>
      <c r="L12" s="1" t="s">
        <v>160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161</v>
      </c>
      <c r="R12" s="1" t="s">
        <v>111</v>
      </c>
      <c r="S12" s="1" t="s">
        <v>112</v>
      </c>
      <c r="T12" s="1" t="s">
        <v>113</v>
      </c>
    </row>
    <row r="13" s="1" customFormat="1" spans="1:20">
      <c r="A13" s="3">
        <v>16929070770</v>
      </c>
      <c r="B13" s="1" t="s">
        <v>135</v>
      </c>
      <c r="C13" s="1" t="s">
        <v>162</v>
      </c>
      <c r="D13" s="1" t="s">
        <v>163</v>
      </c>
      <c r="E13" s="1" t="s">
        <v>59</v>
      </c>
      <c r="F13" s="1" t="s">
        <v>135</v>
      </c>
      <c r="G13" s="1" t="s">
        <v>103</v>
      </c>
      <c r="H13" s="1" t="s">
        <v>104</v>
      </c>
      <c r="I13" s="1" t="s">
        <v>164</v>
      </c>
      <c r="J13" s="1" t="s">
        <v>106</v>
      </c>
      <c r="K13" s="1" t="s">
        <v>164</v>
      </c>
      <c r="L13" s="1" t="s">
        <v>164</v>
      </c>
      <c r="M13" s="1" t="s">
        <v>107</v>
      </c>
      <c r="N13" s="1" t="s">
        <v>107</v>
      </c>
      <c r="O13" s="1" t="s">
        <v>108</v>
      </c>
      <c r="P13" s="1" t="s">
        <v>109</v>
      </c>
      <c r="Q13" s="1" t="s">
        <v>165</v>
      </c>
      <c r="R13" s="1" t="s">
        <v>111</v>
      </c>
      <c r="S13" s="1" t="s">
        <v>112</v>
      </c>
      <c r="T13" s="1" t="s">
        <v>113</v>
      </c>
    </row>
    <row r="14" s="1" customFormat="1" spans="1:20">
      <c r="A14" s="3">
        <v>16929098000</v>
      </c>
      <c r="B14" s="1" t="s">
        <v>135</v>
      </c>
      <c r="C14" s="1" t="s">
        <v>166</v>
      </c>
      <c r="D14" s="1" t="s">
        <v>167</v>
      </c>
      <c r="E14" s="1" t="s">
        <v>63</v>
      </c>
      <c r="F14" s="1" t="s">
        <v>135</v>
      </c>
      <c r="G14" s="1" t="s">
        <v>103</v>
      </c>
      <c r="H14" s="1" t="s">
        <v>104</v>
      </c>
      <c r="I14" s="1" t="s">
        <v>168</v>
      </c>
      <c r="J14" s="1" t="s">
        <v>106</v>
      </c>
      <c r="K14" s="1" t="s">
        <v>168</v>
      </c>
      <c r="L14" s="1" t="s">
        <v>168</v>
      </c>
      <c r="M14" s="1" t="s">
        <v>107</v>
      </c>
      <c r="N14" s="1" t="s">
        <v>107</v>
      </c>
      <c r="O14" s="1" t="s">
        <v>108</v>
      </c>
      <c r="P14" s="1" t="s">
        <v>109</v>
      </c>
      <c r="Q14" s="1" t="s">
        <v>169</v>
      </c>
      <c r="R14" s="1" t="s">
        <v>111</v>
      </c>
      <c r="S14" s="1" t="s">
        <v>112</v>
      </c>
      <c r="T14" s="1" t="s">
        <v>113</v>
      </c>
    </row>
    <row r="15" s="1" customFormat="1" spans="1:20">
      <c r="A15" s="3">
        <v>16930217969</v>
      </c>
      <c r="B15" s="1" t="s">
        <v>135</v>
      </c>
      <c r="C15" s="1" t="s">
        <v>170</v>
      </c>
      <c r="D15" s="1" t="s">
        <v>171</v>
      </c>
      <c r="E15" s="1" t="s">
        <v>66</v>
      </c>
      <c r="F15" s="1" t="s">
        <v>135</v>
      </c>
      <c r="G15" s="1" t="s">
        <v>103</v>
      </c>
      <c r="H15" s="1" t="s">
        <v>104</v>
      </c>
      <c r="I15" s="1" t="s">
        <v>172</v>
      </c>
      <c r="J15" s="1" t="s">
        <v>106</v>
      </c>
      <c r="K15" s="1" t="s">
        <v>172</v>
      </c>
      <c r="L15" s="1" t="s">
        <v>172</v>
      </c>
      <c r="M15" s="1" t="s">
        <v>107</v>
      </c>
      <c r="N15" s="1" t="s">
        <v>107</v>
      </c>
      <c r="O15" s="1" t="s">
        <v>108</v>
      </c>
      <c r="P15" s="1" t="s">
        <v>109</v>
      </c>
      <c r="Q15" s="1" t="s">
        <v>173</v>
      </c>
      <c r="R15" s="1" t="s">
        <v>111</v>
      </c>
      <c r="S15" s="1" t="s">
        <v>112</v>
      </c>
      <c r="T15" s="1" t="s">
        <v>113</v>
      </c>
    </row>
    <row r="16" s="1" customFormat="1" spans="1:20">
      <c r="A16" s="3">
        <v>16930446361</v>
      </c>
      <c r="B16" s="1" t="s">
        <v>135</v>
      </c>
      <c r="C16" s="1" t="s">
        <v>174</v>
      </c>
      <c r="D16" s="1" t="s">
        <v>175</v>
      </c>
      <c r="E16" s="1" t="s">
        <v>69</v>
      </c>
      <c r="F16" s="1" t="s">
        <v>135</v>
      </c>
      <c r="G16" s="1" t="s">
        <v>103</v>
      </c>
      <c r="H16" s="1" t="s">
        <v>104</v>
      </c>
      <c r="I16" s="1" t="s">
        <v>176</v>
      </c>
      <c r="J16" s="1" t="s">
        <v>106</v>
      </c>
      <c r="K16" s="1" t="s">
        <v>176</v>
      </c>
      <c r="L16" s="1" t="s">
        <v>176</v>
      </c>
      <c r="M16" s="1" t="s">
        <v>107</v>
      </c>
      <c r="N16" s="1" t="s">
        <v>107</v>
      </c>
      <c r="O16" s="1" t="s">
        <v>108</v>
      </c>
      <c r="P16" s="1" t="s">
        <v>109</v>
      </c>
      <c r="Q16" s="1" t="s">
        <v>177</v>
      </c>
      <c r="R16" s="1" t="s">
        <v>111</v>
      </c>
      <c r="S16" s="1" t="s">
        <v>112</v>
      </c>
      <c r="T16" s="1" t="s">
        <v>113</v>
      </c>
    </row>
    <row r="17" s="1" customFormat="1" spans="1:20">
      <c r="A17" s="3">
        <v>16930493433</v>
      </c>
      <c r="B17" s="1" t="s">
        <v>135</v>
      </c>
      <c r="C17" s="1" t="s">
        <v>178</v>
      </c>
      <c r="D17" s="1" t="s">
        <v>175</v>
      </c>
      <c r="E17" s="1" t="s">
        <v>70</v>
      </c>
      <c r="F17" s="1" t="s">
        <v>135</v>
      </c>
      <c r="G17" s="1" t="s">
        <v>103</v>
      </c>
      <c r="H17" s="1" t="s">
        <v>104</v>
      </c>
      <c r="I17" s="1" t="s">
        <v>176</v>
      </c>
      <c r="J17" s="1" t="s">
        <v>106</v>
      </c>
      <c r="K17" s="1" t="s">
        <v>176</v>
      </c>
      <c r="L17" s="1" t="s">
        <v>176</v>
      </c>
      <c r="M17" s="1" t="s">
        <v>107</v>
      </c>
      <c r="N17" s="1" t="s">
        <v>107</v>
      </c>
      <c r="O17" s="1" t="s">
        <v>108</v>
      </c>
      <c r="P17" s="1" t="s">
        <v>109</v>
      </c>
      <c r="Q17" s="1" t="s">
        <v>179</v>
      </c>
      <c r="R17" s="1" t="s">
        <v>111</v>
      </c>
      <c r="S17" s="1" t="s">
        <v>112</v>
      </c>
      <c r="T17" s="1" t="s">
        <v>113</v>
      </c>
    </row>
    <row r="18" s="1" customFormat="1" spans="1:20">
      <c r="A18" s="3">
        <v>16932568414</v>
      </c>
      <c r="B18" s="1" t="s">
        <v>135</v>
      </c>
      <c r="C18" s="1" t="s">
        <v>180</v>
      </c>
      <c r="D18" s="1" t="s">
        <v>175</v>
      </c>
      <c r="E18" s="1" t="s">
        <v>71</v>
      </c>
      <c r="F18" s="1" t="s">
        <v>135</v>
      </c>
      <c r="G18" s="1" t="s">
        <v>103</v>
      </c>
      <c r="H18" s="1" t="s">
        <v>104</v>
      </c>
      <c r="I18" s="1" t="s">
        <v>176</v>
      </c>
      <c r="J18" s="1" t="s">
        <v>106</v>
      </c>
      <c r="K18" s="1" t="s">
        <v>176</v>
      </c>
      <c r="L18" s="1" t="s">
        <v>176</v>
      </c>
      <c r="M18" s="1" t="s">
        <v>107</v>
      </c>
      <c r="N18" s="1" t="s">
        <v>107</v>
      </c>
      <c r="O18" s="1" t="s">
        <v>108</v>
      </c>
      <c r="P18" s="1" t="s">
        <v>109</v>
      </c>
      <c r="Q18" s="1" t="s">
        <v>181</v>
      </c>
      <c r="R18" s="1" t="s">
        <v>111</v>
      </c>
      <c r="S18" s="1" t="s">
        <v>112</v>
      </c>
      <c r="T18" s="1" t="s">
        <v>113</v>
      </c>
    </row>
    <row r="19" s="1" customFormat="1" spans="1:20">
      <c r="A19" s="3">
        <v>16932629694</v>
      </c>
      <c r="B19" s="1" t="s">
        <v>135</v>
      </c>
      <c r="C19" s="1" t="s">
        <v>182</v>
      </c>
      <c r="D19" s="1" t="s">
        <v>175</v>
      </c>
      <c r="E19" s="1" t="s">
        <v>72</v>
      </c>
      <c r="F19" s="1" t="s">
        <v>135</v>
      </c>
      <c r="G19" s="1" t="s">
        <v>103</v>
      </c>
      <c r="H19" s="1" t="s">
        <v>104</v>
      </c>
      <c r="I19" s="1" t="s">
        <v>176</v>
      </c>
      <c r="J19" s="1" t="s">
        <v>106</v>
      </c>
      <c r="K19" s="1" t="s">
        <v>176</v>
      </c>
      <c r="L19" s="1" t="s">
        <v>176</v>
      </c>
      <c r="M19" s="1" t="s">
        <v>107</v>
      </c>
      <c r="N19" s="1" t="s">
        <v>107</v>
      </c>
      <c r="O19" s="1" t="s">
        <v>108</v>
      </c>
      <c r="P19" s="1" t="s">
        <v>109</v>
      </c>
      <c r="Q19" s="1" t="s">
        <v>183</v>
      </c>
      <c r="R19" s="1" t="s">
        <v>111</v>
      </c>
      <c r="S19" s="1" t="s">
        <v>112</v>
      </c>
      <c r="T19" s="1" t="s">
        <v>113</v>
      </c>
    </row>
    <row r="20" s="1" customFormat="1" spans="1:20">
      <c r="A20" s="3">
        <v>16932628653</v>
      </c>
      <c r="B20" s="1" t="s">
        <v>135</v>
      </c>
      <c r="C20" s="1" t="s">
        <v>184</v>
      </c>
      <c r="D20" s="1" t="s">
        <v>185</v>
      </c>
      <c r="E20" s="1" t="s">
        <v>186</v>
      </c>
      <c r="F20" s="1" t="s">
        <v>135</v>
      </c>
      <c r="G20" s="1" t="s">
        <v>103</v>
      </c>
      <c r="H20" s="1" t="s">
        <v>104</v>
      </c>
      <c r="I20" s="1" t="s">
        <v>187</v>
      </c>
      <c r="J20" s="1" t="s">
        <v>106</v>
      </c>
      <c r="K20" s="1" t="s">
        <v>187</v>
      </c>
      <c r="L20" s="1" t="s">
        <v>187</v>
      </c>
      <c r="M20" s="1" t="s">
        <v>107</v>
      </c>
      <c r="N20" s="1" t="s">
        <v>107</v>
      </c>
      <c r="O20" s="1" t="s">
        <v>108</v>
      </c>
      <c r="P20" s="1" t="s">
        <v>109</v>
      </c>
      <c r="Q20" s="1" t="s">
        <v>188</v>
      </c>
      <c r="R20" s="1" t="s">
        <v>111</v>
      </c>
      <c r="S20" s="1" t="s">
        <v>112</v>
      </c>
      <c r="T20" s="1" t="s">
        <v>113</v>
      </c>
    </row>
    <row r="21" s="1" customFormat="1" spans="1:20">
      <c r="A21" s="3">
        <v>16933105647</v>
      </c>
      <c r="B21" s="1" t="s">
        <v>135</v>
      </c>
      <c r="C21" s="1" t="s">
        <v>189</v>
      </c>
      <c r="D21" s="1" t="s">
        <v>190</v>
      </c>
      <c r="E21" s="1" t="s">
        <v>75</v>
      </c>
      <c r="F21" s="1" t="s">
        <v>135</v>
      </c>
      <c r="G21" s="1" t="s">
        <v>103</v>
      </c>
      <c r="H21" s="1" t="s">
        <v>104</v>
      </c>
      <c r="I21" s="1" t="s">
        <v>191</v>
      </c>
      <c r="J21" s="1" t="s">
        <v>106</v>
      </c>
      <c r="K21" s="1" t="s">
        <v>191</v>
      </c>
      <c r="L21" s="1" t="s">
        <v>191</v>
      </c>
      <c r="M21" s="1" t="s">
        <v>107</v>
      </c>
      <c r="N21" s="1" t="s">
        <v>107</v>
      </c>
      <c r="O21" s="1" t="s">
        <v>108</v>
      </c>
      <c r="P21" s="1" t="s">
        <v>109</v>
      </c>
      <c r="Q21" s="1" t="s">
        <v>192</v>
      </c>
      <c r="R21" s="1" t="s">
        <v>111</v>
      </c>
      <c r="S21" s="1" t="s">
        <v>112</v>
      </c>
      <c r="T21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2021-12-22T01:30:04Z</dcterms:created>
  <dcterms:modified xsi:type="dcterms:W3CDTF">2021-12-22T01:35:46Z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A3D48CDE8FC7490F87A1255E5BF7EC4E</vt:lpwstr>
  </property>
  <property fmtid="{D5CDD505-2E9C-101B-9397-08002B2CF9AE}" pid="3" name="KSOProductBuildVer">
    <vt:lpwstr>2052-11.1.0.11115</vt:lpwstr>
  </property>
</Properties>
</file>