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对账!$1:$57</definedName>
  </definedNames>
  <calcPr calcId="144525"/>
</workbook>
</file>

<file path=xl/sharedStrings.xml><?xml version="1.0" encoding="utf-8"?>
<sst xmlns="http://schemas.openxmlformats.org/spreadsheetml/2006/main" count="1537" uniqueCount="543">
  <si>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</si>
  <si>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</si>
  <si>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</si>
  <si>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</si>
  <si>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</si>
  <si>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</si>
  <si>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</si>
  <si>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</si>
  <si>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</si>
  <si>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</si>
  <si>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</si>
  <si>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</si>
  <si>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</si>
  <si>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</si>
  <si>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</si>
  <si>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</si>
  <si>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</si>
  <si>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</si>
  <si>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</si>
  <si>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</si>
  <si>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</si>
  <si>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</si>
  <si>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</si>
  <si>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</si>
  <si>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</si>
  <si>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</si>
  <si>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</si>
  <si>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[拉斯维加斯]拉斯维加斯威尼斯人度假酒店(The Venetian Resort Las Vegas)(55289700)</t>
  </si>
  <si>
    <t>奢华套房（特大床）&lt;不退款&gt;&lt;2人入住&gt;</t>
  </si>
  <si>
    <t>HKD</t>
  </si>
  <si>
    <t>Ruiz/Ana</t>
  </si>
  <si>
    <t>CA13030211222HKD</t>
  </si>
  <si>
    <t>未提现</t>
  </si>
  <si>
    <t>携程开票</t>
  </si>
  <si>
    <t>[坎昆]丽思卡尔顿坎昆酒店(The Ritz-Carlton Cancun)(55822280)</t>
  </si>
  <si>
    <t>海景特大床房（带阳台）&lt;不退款&gt;&lt;2人入住&gt;</t>
  </si>
  <si>
    <t>LEE/HYEOPSU,KANG/JIAE</t>
  </si>
  <si>
    <t>[Benito Juarez]坎昆机场万怡酒店(Courtyard by Marriott Cancun Airport)(55745125)</t>
  </si>
  <si>
    <t>特大床房&lt;不退款&gt;&lt;2人入住&gt;</t>
  </si>
  <si>
    <t>Arellano/Victor Ulises</t>
  </si>
  <si>
    <t>[德班]南方太阳宜容格尼玛哈拉尼酒店(Southern Sun Elangeni &amp; Maharani)(55505447)</t>
  </si>
  <si>
    <t>标准房&lt;不退款&gt;&lt;2人入住&gt;</t>
  </si>
  <si>
    <t>Buthelezi/Thandeka</t>
  </si>
  <si>
    <t>取消</t>
  </si>
  <si>
    <t>[圣胡安]波多黎各喜来登赌场酒店(Sheraton Puerto Rico Hotel &amp; Casino)(55312452)</t>
  </si>
  <si>
    <t>传统特大床房&lt;不退款&gt;&lt;2人入住&gt;</t>
  </si>
  <si>
    <t>Rodriguez/Cassandra</t>
  </si>
  <si>
    <t>[萨吉诺县]萨吉诺万豪春丘酒店(SpringHill Suites by Marriott Saginaw)(68028767)</t>
  </si>
  <si>
    <t>单间(特大床)-带沙发床&lt;2人入住&gt;&lt;不退款&gt;&lt;早餐&gt;</t>
  </si>
  <si>
    <t>Millyard/Lisa</t>
  </si>
  <si>
    <t>[汉堡]汉堡机场丽笙酒店(Radisson Blu Hotel, Hamburg Airport)(55402790)</t>
  </si>
  <si>
    <t>Treptow/Reinhard,Treptow/Sabine</t>
  </si>
  <si>
    <t>[凤凰城]凤凰城芳德瑞酒店(Found Re Phoenix)(55320709)</t>
  </si>
  <si>
    <t>豪华特大床房带阳台&lt;不退款&gt;&lt;2人入住&gt;</t>
  </si>
  <si>
    <t>BIBEAU/ERIC JOHN,Arnold/Christina Show-ling</t>
  </si>
  <si>
    <t>[巴黎]巴黎中心埃菲尔铁塔美居酒店(Mercure Paris Centre Tour Eiffel)(55280789)</t>
  </si>
  <si>
    <t>经典房（2张单人床）&lt;不退款&gt;&lt;2人入住&gt;</t>
  </si>
  <si>
    <t>PARK/JIIL</t>
  </si>
  <si>
    <t>[首尔]首尔东大门广场JW万豪酒店(JW Marriott Dongdaemun Square Seoul)(70787235)</t>
  </si>
  <si>
    <t>豪华特大床房&lt;2人入住&gt;&lt;不退款&gt;&lt;早餐&gt;</t>
  </si>
  <si>
    <t>JANG/WOONGSUN</t>
  </si>
  <si>
    <t>[巴黎]贝尔塔酒店(Belta Hotel)(55290431)</t>
  </si>
  <si>
    <t>标准双床房&lt;不退款&gt;&lt;2人入住&gt;</t>
  </si>
  <si>
    <t>teysseyre/alexandre,martin/julie</t>
  </si>
  <si>
    <t>[渥太华]渥太华威斯汀酒店(The Westin Ottawa)(68026145)</t>
  </si>
  <si>
    <t>议会景豪华特大床房&lt;不退款&gt;&lt;2人入住&gt;</t>
  </si>
  <si>
    <t>Akkerman/Alison</t>
  </si>
  <si>
    <t>[首尔]灯塔酒店(Hotel Pharos)(56206404)</t>
  </si>
  <si>
    <t>KIM/HYEONHO,PARK/EUNWON</t>
  </si>
  <si>
    <t>[查尔斯顿]查尔斯顿杜伯里酒店(The Dewberry Charleston)(55573141)</t>
  </si>
  <si>
    <t>签名房1张特大床&lt;不退款&gt;&lt;2人入住&gt;</t>
  </si>
  <si>
    <t>Pearson/Michael</t>
  </si>
  <si>
    <t>[西归浦市]济州岛春和秋度假村(Spring &amp; Autumn Resort Jeju)(77372147)</t>
  </si>
  <si>
    <t>家庭双床房, 2 张双人床, 花园景观&lt;不退款&gt;&lt;2人入住&gt;</t>
  </si>
  <si>
    <t>KIM/HONG YEOUL</t>
  </si>
  <si>
    <t>[芝加哥]杰斯林酒店(Jaslin Hotel)(55270310)</t>
  </si>
  <si>
    <t>标准客房, 1 张大床&lt;不退款&gt;&lt;2人入住&gt;</t>
  </si>
  <si>
    <t>Zhang/Christopher</t>
  </si>
  <si>
    <t>EXP-1864276033</t>
  </si>
  <si>
    <t>[阿林顿]居家酒店由万豪阿林顿南(Residence Inn by Marriott Arlington South)(68029150)</t>
  </si>
  <si>
    <t>1号工作室特大床，带沙发床&lt;2人入住&gt;&lt;不退款&gt;&lt;早餐&gt;</t>
  </si>
  <si>
    <t>Adams/David Burnham,Adams/Tammie Lynn</t>
  </si>
  <si>
    <t>[伯班克]洛杉矶伯班克/市中心万豪春丘酒店(SpringHill Suites by Marriott Los Angeles Burbank/Downtown)(68026254)</t>
  </si>
  <si>
    <t>一室特大床房带沙发床&lt;2人入住&gt;&lt;不退款&gt;&lt;早餐&gt;</t>
  </si>
  <si>
    <t>Contreras/Angel</t>
  </si>
  <si>
    <t>[旧金山]旧金山联合广场万怡酒店(Courtyard by Marriott San Francisco Union Square)(56206427)</t>
  </si>
  <si>
    <t>大床房&lt;不退款&gt;&lt;2人入住&gt;</t>
  </si>
  <si>
    <t>Gilmore/Christian</t>
  </si>
  <si>
    <t>[万锦]多伦多马克姆万豪酒店(Toronto Marriott Markham)(60480442)</t>
  </si>
  <si>
    <t>庭景特大床房&lt;不退款&gt;&lt;2人入住&gt;</t>
  </si>
  <si>
    <t>Farchadi/David</t>
  </si>
  <si>
    <t>阶梯</t>
  </si>
  <si>
    <t>[首尔]首尔时代广场万怡酒店(Courtyard by Marriott Seoul Times Square)(55290127)</t>
  </si>
  <si>
    <t>豪华双床房&lt;2人入住&gt;&lt;不退款&gt;&lt;早餐&gt;</t>
  </si>
  <si>
    <t>hong/sungkyoung</t>
  </si>
  <si>
    <t>[布城]布城万豪酒店(Putrajaya Marriott Hotel)(55451737)</t>
  </si>
  <si>
    <t>豪华房带沙发床&lt;不退款&gt;&lt;2人入住&gt;</t>
  </si>
  <si>
    <t>Amran/Airulamri</t>
  </si>
  <si>
    <t>[波苏埃洛-德阿拉尔孔]欧洲之星马德里酒店(Eurostars I-Hotel Madrid)(55733308)</t>
  </si>
  <si>
    <t>双床房&lt;不退款&gt;&lt;2人入住&gt;</t>
  </si>
  <si>
    <t>De Castro Agis/Irene</t>
  </si>
  <si>
    <t>[印第安纳波利斯]印第安纳波利斯喜来登酒店（位于凯斯通克罗星）(Sheraton Indianapolis Hotel at Keystone Crossing)(68026841)</t>
  </si>
  <si>
    <t>Guest room, 1 King, Sofa bed&lt;不退款&gt;&lt;2人入住&gt;</t>
  </si>
  <si>
    <t>Mendoza/William</t>
  </si>
  <si>
    <t>[雅典]泰坦尼亚酒店(Titania Hotel)(55491973)</t>
  </si>
  <si>
    <t>标准房（双人床或双床）&lt;2人入住&gt;&lt;不退款&gt;&lt;早餐&gt;</t>
  </si>
  <si>
    <t>TSIONAS/IOANNIS,KONTOULI/MARIA</t>
  </si>
  <si>
    <t>[埃文斯顿]埃文斯顿希尔顿花园旅馆(Hilton Garden Inn Evanston)(55491871)</t>
  </si>
  <si>
    <t>特大床无障碍房&lt;不退款&gt;&lt;2人入住&gt;</t>
  </si>
  <si>
    <t>Dzielinski/Jessica</t>
  </si>
  <si>
    <t>[茂物市]阿斯顿冼都湖度假村和会议中心酒店(Aston Sentul Lake Resort &amp; Conference Center)(56174586)</t>
  </si>
  <si>
    <t>豪华房&lt;2人入住&gt;&lt;不退款&gt;&lt;早餐&gt;</t>
  </si>
  <si>
    <t>Hakim/Muhammad Ikhwanul</t>
  </si>
  <si>
    <t>[芝加哥]芝加哥华威阿勒顿酒店(Warwick Allerton - Chicago)(70392624)</t>
  </si>
  <si>
    <t>标准双人房&lt;不退款&gt;&lt;2人入住&gt;</t>
  </si>
  <si>
    <t>Olds/Brianna</t>
  </si>
  <si>
    <t>[西雅图]西雅图威斯汀酒店(The Westin Seattle)(55505302)</t>
  </si>
  <si>
    <t>传统两张双人床房&lt;不退款&gt;&lt;2人入住&gt;</t>
  </si>
  <si>
    <t>Miller/Heidi leigh</t>
  </si>
  <si>
    <t>[杰克逊]最佳西方别墅酒店杰克逊霍尔(The Lodge at Jackson Hole)(55862049)</t>
  </si>
  <si>
    <t>至尊特大床房&lt;2人入住&gt;&lt;不退款&gt;&lt;早餐&gt;</t>
  </si>
  <si>
    <t>Terpstra/Arika</t>
  </si>
  <si>
    <t>44480099-1</t>
  </si>
  <si>
    <t>[塔吉格]马尼拉君悦大酒店(Grand Hyatt Manila)(55599012)</t>
  </si>
  <si>
    <t>超值特大床房&lt;2人入住&gt;&lt;不退款&gt;&lt;早餐&gt;</t>
  </si>
  <si>
    <t>Paat/Farah Rodriguez,Avenido/Francis Stephen Valenzuela</t>
  </si>
  <si>
    <t>[塞维利亚]塞维利亚顶点酒店(Vértice Sevilla)(55543045)</t>
  </si>
  <si>
    <t>Fernandez Pachon/Lorenzo</t>
  </si>
  <si>
    <t>[拉斯维加斯]拉斯维加斯康士登酒店(The Cosmopolitan of Las Vegas)(55346196)</t>
  </si>
  <si>
    <t>城景两张大号床房&lt;2人入住&gt;&lt;不退款&gt;</t>
  </si>
  <si>
    <t>WANG/LANER</t>
  </si>
  <si>
    <t>[巴厘岛]巴厘岛万豪费尔菲尔德酒店庫塔日落路(Fairfield by Marriott Bali Kuta Sunset Road)(70789923)</t>
  </si>
  <si>
    <t>泳池景豪华双床房&lt;2人入住&gt;&lt;不退款&gt;&lt;早餐&gt;</t>
  </si>
  <si>
    <t>Sari/Fitria Mega</t>
  </si>
  <si>
    <t>[芝加哥]芝加哥W酒店 - 湖滨(W Chicago - Lakeshore)(55478478)</t>
  </si>
  <si>
    <t>城景特大床房(超赞的)&lt;不退款&gt;&lt;2人入住&gt;</t>
  </si>
  <si>
    <t>Ron/Nathaniel,Bartek/Katalyna</t>
  </si>
  <si>
    <t>[曼谷]曼谷素拉汪瑟万豪酒店 (SHA Plus+)(Bangkok Marriott Hotel the Surawongse (SHA Plus+))(68027992)</t>
  </si>
  <si>
    <t>尊贵2张双人床房-高层&lt;2人入住&gt;&lt;不退款&gt;</t>
  </si>
  <si>
    <t>TANGTHANATRAKUL/NUTTIDA</t>
  </si>
  <si>
    <t>[Bancarkembar]普禾加多阿斯顿会议中心酒店(Aston Imperium Purwokerto Hotel &amp; Convention Center)(55573074)</t>
  </si>
  <si>
    <t>豪华间&lt;不退款&gt;&lt;2人入住&gt;</t>
  </si>
  <si>
    <t>hidayat/achmad</t>
  </si>
  <si>
    <t>Diez Aragon/Sandra</t>
  </si>
  <si>
    <t>[圣加布里埃尔]洛杉矶圣加百利喜来登酒店(Sheraton Los Angeles San Gabriel)(55733532)</t>
  </si>
  <si>
    <t>GOU/SHUFAN</t>
  </si>
  <si>
    <t>[巴科洛德]色达国会大厦中央酒店(Seda Capitol Central)(55599048)</t>
  </si>
  <si>
    <t>Montilla/patrick</t>
  </si>
  <si>
    <t>[托尔西]马恩河谷 - 托尔西康铂酒店(Campanile Marne-La-Vallée - Torcy)(56206348)</t>
  </si>
  <si>
    <t>下一代大床房&lt;2人入住&gt;&lt;不退款&gt;</t>
  </si>
  <si>
    <t>Gruson/Stessy</t>
  </si>
  <si>
    <t>[曼达韦]曼达韦白酒店 -  多用途物业(bai Hotel Cebu - Multiple Use Property)(55694577)</t>
  </si>
  <si>
    <t>尊贵双床房&lt;2人入住&gt;&lt;不退款&gt;&lt;早餐&gt;</t>
  </si>
  <si>
    <t>madrigal/julie</t>
  </si>
  <si>
    <t>[阿尔法利塔]亚特兰大阿尔夫拉茨万怡酒店(Courtyard by Marriott Atlanta Alpharetta)(68026476)</t>
  </si>
  <si>
    <t>特大床房（沙发床）&lt;不退款&gt;&lt;2人入住&gt;</t>
  </si>
  <si>
    <t>Walker/Rashaun</t>
  </si>
  <si>
    <t>Orro bello/Luisa,Sarasola sanchez-serrano/Enrique</t>
  </si>
  <si>
    <t>[纽约]纽约中心万丽酒店(Renaissance New York Midtown Hotel)(55254494)</t>
  </si>
  <si>
    <t>城景特大床房&lt;2人入住&gt;&lt;不退款&gt;</t>
  </si>
  <si>
    <t>WANG/YANG  ANDREW</t>
  </si>
  <si>
    <t>[坎昆]坎昆JW万豪水疗度假村(JW Marriott Cancun Resort &amp; Spa)(60467526)</t>
  </si>
  <si>
    <t>海景豪华两张双人床房(带阳台)&lt;2人入住&gt;&lt;不退款&gt;&lt;早餐&gt;</t>
  </si>
  <si>
    <t>Zertuche Zertuche/Jose Carlos</t>
  </si>
  <si>
    <t>[西雅加达]LTC葛洛多克惬意酒店(Favehotel LTC Glodok)(56185709)</t>
  </si>
  <si>
    <t>致爱房&lt;不退款&gt;&lt;2人入住&gt;</t>
  </si>
  <si>
    <t>Ning/Zichun</t>
  </si>
  <si>
    <t>[巴厘岛]巴厘岛库塔瑞吉公园酒店(Park Regis Kuta Bali)(55851845)</t>
  </si>
  <si>
    <t>雷吉斯房&lt;不退款&gt;&lt;2人入住&gt;</t>
  </si>
  <si>
    <t>fitri/nurul</t>
  </si>
  <si>
    <t>[孔敬]科萨购物中心酒店(Kosa Hotel &amp; Shopping Mall)(55560129)</t>
  </si>
  <si>
    <t>高级双床房&lt;2人入住&gt;&lt;不退款&gt;&lt;早餐&gt;</t>
  </si>
  <si>
    <t>Prabbumrung/Phanwira</t>
  </si>
  <si>
    <t>[悉尼]悉尼港环形码头万豪酒店(Sydney Harbour Marriott Hotel at Circular Quay)(55478201)</t>
  </si>
  <si>
    <t>城景豪华特大床房&lt;2人入住&gt;&lt;不退款&gt;</t>
  </si>
  <si>
    <t>spicer/jackie</t>
  </si>
  <si>
    <t>[檀香山]奥瑞格欧哈那东方酒店(OHANA Waikiki East by Outrigger)(55707810)</t>
  </si>
  <si>
    <t>标准特大床房&lt;不退款&gt;&lt;2人入住&gt;</t>
  </si>
  <si>
    <t>Torres/Dejarae Louise Kamalei,Servito/Joshua Dela Cruz</t>
  </si>
  <si>
    <t>[巨港]阿斯顿巨港及会议中心酒店(Aston Palembang Hotel &amp; Conference Centre)(56163178)</t>
  </si>
  <si>
    <t>豪华至尊房&lt;2人入住&gt;&lt;不退款&gt;</t>
  </si>
  <si>
    <t>BANUAREA/Gulut hardi</t>
  </si>
  <si>
    <t>[吉隆坡]吉隆坡中国城喜来登福朋酒店(Four Points by Sheraton Kuala Lumpur, Chinatown)(70787136)</t>
  </si>
  <si>
    <t>豪华特大床房&lt;2人入住&gt;&lt;不退款&gt;</t>
  </si>
  <si>
    <t>Arif/Fauziah,Zain/Faizah</t>
  </si>
  <si>
    <t>，</t>
  </si>
  <si>
    <t xml:space="preserve"> 72290 HKD</t>
  </si>
  <si>
    <t>A211222100334481</t>
  </si>
  <si>
    <t>总计：72290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</si>
  <si>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</si>
  <si>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</si>
  <si>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</si>
  <si>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</si>
  <si>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</si>
  <si>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</si>
  <si>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</si>
  <si>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</si>
  <si>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</si>
  <si>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</si>
  <si>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</si>
  <si>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</si>
  <si>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</si>
  <si>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</si>
  <si>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</si>
  <si>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</si>
  <si>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</si>
  <si>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2021-10-04</t>
  </si>
  <si>
    <t>2272440</t>
  </si>
  <si>
    <t>拉斯维加斯威尼斯人度假酒店</t>
  </si>
  <si>
    <t>Ruiz Ana</t>
  </si>
  <si>
    <t>2021-12-16</t>
  </si>
  <si>
    <t>2021-12-19</t>
  </si>
  <si>
    <t>退房日周结</t>
  </si>
  <si>
    <t>1516.41</t>
  </si>
  <si>
    <t>1827.00</t>
  </si>
  <si>
    <t>0</t>
  </si>
  <si>
    <t>0.00</t>
  </si>
  <si>
    <t>携程汇智国际直连</t>
  </si>
  <si>
    <t>2021-10-04 08:13:30</t>
  </si>
  <si>
    <t>否</t>
  </si>
  <si>
    <t>汇智国际旅游发展有限公司</t>
  </si>
  <si>
    <t>直连</t>
  </si>
  <si>
    <t>2021-10-28</t>
  </si>
  <si>
    <t>2284491</t>
  </si>
  <si>
    <t>丽思卡尔顿坎昆酒店</t>
  </si>
  <si>
    <t>LEE HYEOPSU,KANG JIAE</t>
  </si>
  <si>
    <t>2021-12-15</t>
  </si>
  <si>
    <t>1803.00</t>
  </si>
  <si>
    <t>1802</t>
  </si>
  <si>
    <t>1484</t>
  </si>
  <si>
    <t>2021-12-04 21:38:02</t>
  </si>
  <si>
    <t>2021-10-31</t>
  </si>
  <si>
    <t>2286657</t>
  </si>
  <si>
    <t>坎昆机场万怡酒店</t>
  </si>
  <si>
    <t>Arellano Victor Ulises</t>
  </si>
  <si>
    <t>2021-12-18</t>
  </si>
  <si>
    <t>484.22</t>
  </si>
  <si>
    <t>587.00</t>
  </si>
  <si>
    <t>2021-10-31 17:03:52</t>
  </si>
  <si>
    <t>2021-11-13</t>
  </si>
  <si>
    <t>2298615</t>
  </si>
  <si>
    <t>波多黎各喜来登赌场酒店</t>
  </si>
  <si>
    <t>Rodriguez Cassandra</t>
  </si>
  <si>
    <t>1650.04</t>
  </si>
  <si>
    <t>2012.00</t>
  </si>
  <si>
    <t>2021-11-13 12:52:37</t>
  </si>
  <si>
    <t>2021-11-15</t>
  </si>
  <si>
    <t>2299580</t>
  </si>
  <si>
    <t>萨吉诺万豪春丘酒店</t>
  </si>
  <si>
    <t>Millyard Lisa</t>
  </si>
  <si>
    <t>2021-12-17</t>
  </si>
  <si>
    <t>1166.75</t>
  </si>
  <si>
    <t>1422.00</t>
  </si>
  <si>
    <t>2021-11-15 06:05:46</t>
  </si>
  <si>
    <t>2021-11-18</t>
  </si>
  <si>
    <t>2303375</t>
  </si>
  <si>
    <t>汉堡机场丽笙酒店</t>
  </si>
  <si>
    <t>Treptow Reinhard,Treptow Sabine</t>
  </si>
  <si>
    <t>835.17</t>
  </si>
  <si>
    <t>1018.00</t>
  </si>
  <si>
    <t>2021-11-18 23:36:07</t>
  </si>
  <si>
    <t>2021-11-21</t>
  </si>
  <si>
    <t>2305872</t>
  </si>
  <si>
    <t>凤凰城 FOUND:RE 酒店</t>
  </si>
  <si>
    <t>BIBEAU ERIC JOHN,Arnold Christina Show-ling</t>
  </si>
  <si>
    <t>1334.61</t>
  </si>
  <si>
    <t>1625.00</t>
  </si>
  <si>
    <t>2021-11-21 09:19:11</t>
  </si>
  <si>
    <t>2021-11-25</t>
  </si>
  <si>
    <t>2311269</t>
  </si>
  <si>
    <t>巴黎中心埃菲尔铁塔美爵酒店</t>
  </si>
  <si>
    <t>PARK JIIL</t>
  </si>
  <si>
    <t>792.02</t>
  </si>
  <si>
    <t>964.00</t>
  </si>
  <si>
    <t>2021-11-25 01:05:45</t>
  </si>
  <si>
    <t>2311944</t>
  </si>
  <si>
    <t>首尔东大门广场JW万豪酒店</t>
  </si>
  <si>
    <t>JANG WOONGSUN</t>
  </si>
  <si>
    <t>1903.31</t>
  </si>
  <si>
    <t>2318.00</t>
  </si>
  <si>
    <t>2021-11-25 14:23:54</t>
  </si>
  <si>
    <t>2021-11-26</t>
  </si>
  <si>
    <t>2314892</t>
  </si>
  <si>
    <t>贝尔塔酒店</t>
  </si>
  <si>
    <t>teysseyre alexandre,martin julie</t>
  </si>
  <si>
    <t>489.08</t>
  </si>
  <si>
    <t>596.00</t>
  </si>
  <si>
    <t>2021-11-26 21:26:31</t>
  </si>
  <si>
    <t>2021-11-27</t>
  </si>
  <si>
    <t>2315441</t>
  </si>
  <si>
    <t>渥太华威斯汀酒店</t>
  </si>
  <si>
    <t>Akkerman Alison</t>
  </si>
  <si>
    <t>2199.99</t>
  </si>
  <si>
    <t>2679.00</t>
  </si>
  <si>
    <t>2021-11-27 12:57:45</t>
  </si>
  <si>
    <t>2315831</t>
  </si>
  <si>
    <t>首尔灯塔酒店</t>
  </si>
  <si>
    <t>KIM HYEONHO,PARK EUNWON</t>
  </si>
  <si>
    <t>502.57</t>
  </si>
  <si>
    <t>612.00</t>
  </si>
  <si>
    <t>2021-11-27 18:25:21</t>
  </si>
  <si>
    <t>2316087</t>
  </si>
  <si>
    <t>查尔斯顿露苺酒店</t>
  </si>
  <si>
    <t>Pearson Michael</t>
  </si>
  <si>
    <t>4126.53</t>
  </si>
  <si>
    <t>5025.00</t>
  </si>
  <si>
    <t>2021-11-27 20:13:29</t>
  </si>
  <si>
    <t>2021-11-28</t>
  </si>
  <si>
    <t>2316542</t>
  </si>
  <si>
    <t>春秋酒店及度假村</t>
  </si>
  <si>
    <t>KIM HONG YEOUL</t>
  </si>
  <si>
    <t>1013.36</t>
  </si>
  <si>
    <t>1234.00</t>
  </si>
  <si>
    <t>2021-11-28 06:23:33</t>
  </si>
  <si>
    <t>2021-11-30</t>
  </si>
  <si>
    <t>2319125</t>
  </si>
  <si>
    <t>杰斯林酒店</t>
  </si>
  <si>
    <t>Zhang Christopher</t>
  </si>
  <si>
    <t>3188.46</t>
  </si>
  <si>
    <t>3886.00</t>
  </si>
  <si>
    <t>2021-11-30 02:51:07</t>
  </si>
  <si>
    <t>2021-12-01</t>
  </si>
  <si>
    <t>2320754</t>
  </si>
  <si>
    <t>达拉斯阿灵顿南万豪居家酒店</t>
  </si>
  <si>
    <t>Adams David Burnham,Adams Tammie Lynn</t>
  </si>
  <si>
    <t>1855.17</t>
  </si>
  <si>
    <t>2266.00</t>
  </si>
  <si>
    <t>2021-12-01 10:09:58</t>
  </si>
  <si>
    <t>2320814</t>
  </si>
  <si>
    <t>洛杉矶伯班克/市中心万豪春丘酒店</t>
  </si>
  <si>
    <t>Contreras Angel</t>
  </si>
  <si>
    <t>991.45</t>
  </si>
  <si>
    <t>1211.00</t>
  </si>
  <si>
    <t>2021-12-01 10:48:33</t>
  </si>
  <si>
    <t>2320840</t>
  </si>
  <si>
    <t>旧金山联合广场万怡酒店</t>
  </si>
  <si>
    <t>Gilmore Christian</t>
  </si>
  <si>
    <t>1486.76</t>
  </si>
  <si>
    <t>1816.00</t>
  </si>
  <si>
    <t>2021-12-01 11:05:55</t>
  </si>
  <si>
    <t>2321272</t>
  </si>
  <si>
    <t>多伦多马克姆万豪酒店</t>
  </si>
  <si>
    <t>Farchadi David</t>
  </si>
  <si>
    <t>1887.92</t>
  </si>
  <si>
    <t>2306.00</t>
  </si>
  <si>
    <t>2021-12-01 14:25:02</t>
  </si>
  <si>
    <t>2021-12-05</t>
  </si>
  <si>
    <t>2327913</t>
  </si>
  <si>
    <t>首尔时代广场万怡酒店</t>
  </si>
  <si>
    <t>hong sungkyoung</t>
  </si>
  <si>
    <t>1384.96</t>
  </si>
  <si>
    <t>1690.00</t>
  </si>
  <si>
    <t>2021-12-05 18:52:30</t>
  </si>
  <si>
    <t>2021-12-06</t>
  </si>
  <si>
    <t>2328796</t>
  </si>
  <si>
    <t>布城万豪酒店</t>
  </si>
  <si>
    <t>Amran Airulamri</t>
  </si>
  <si>
    <t>1646.38</t>
  </si>
  <si>
    <t>2009.00</t>
  </si>
  <si>
    <t>2021-12-06 14:51:25</t>
  </si>
  <si>
    <t>2021-12-10</t>
  </si>
  <si>
    <t>2335156</t>
  </si>
  <si>
    <t>欧洲之星马德里酒店</t>
  </si>
  <si>
    <t>De Castro Agis Irene</t>
  </si>
  <si>
    <t>438.43</t>
  </si>
  <si>
    <t>535.00</t>
  </si>
  <si>
    <t>2021-12-10 21:02:43</t>
  </si>
  <si>
    <t>2021-12-11</t>
  </si>
  <si>
    <t>2335338</t>
  </si>
  <si>
    <t>印第安纳波利斯喜来登酒店(位于凯斯通克罗星)</t>
  </si>
  <si>
    <t>Mendoza William</t>
  </si>
  <si>
    <t>566.27</t>
  </si>
  <si>
    <t>691.00</t>
  </si>
  <si>
    <t>2021-12-11 00:08:29</t>
  </si>
  <si>
    <t>2336545</t>
  </si>
  <si>
    <t>泰坦尼亚酒店</t>
  </si>
  <si>
    <t>TSIONAS IOANNIS,KONTOULI MARIA</t>
  </si>
  <si>
    <t>901.45</t>
  </si>
  <si>
    <t>1100.00</t>
  </si>
  <si>
    <t>2021-12-11 20:54:27</t>
  </si>
  <si>
    <t>2021-12-12</t>
  </si>
  <si>
    <t>2336940</t>
  </si>
  <si>
    <t>埃文斯顿希尔顿花园旅馆</t>
  </si>
  <si>
    <t>Dzielinski Jessica</t>
  </si>
  <si>
    <t>526.12</t>
  </si>
  <si>
    <t>642.00</t>
  </si>
  <si>
    <t>2021-12-12 08:15:40</t>
  </si>
  <si>
    <t>2337724</t>
  </si>
  <si>
    <t>阿斯顿冼都湖度假村和会议中心酒店</t>
  </si>
  <si>
    <t>Hakim Muhammad Ikhwanul</t>
  </si>
  <si>
    <t>779.34</t>
  </si>
  <si>
    <t>951.00</t>
  </si>
  <si>
    <t>2021-12-12 20:01:11</t>
  </si>
  <si>
    <t>2337816</t>
  </si>
  <si>
    <t>芝加哥华威阿勒顿酒店</t>
  </si>
  <si>
    <t>Olds Brianna</t>
  </si>
  <si>
    <t>1071.91</t>
  </si>
  <si>
    <t>1308.00</t>
  </si>
  <si>
    <t>2021-12-12 21:18:04</t>
  </si>
  <si>
    <t>2021-12-13</t>
  </si>
  <si>
    <t>2338056</t>
  </si>
  <si>
    <t>西雅图威斯汀酒店</t>
  </si>
  <si>
    <t>Miller Heidi leigh</t>
  </si>
  <si>
    <t>718.38</t>
  </si>
  <si>
    <t>878.00</t>
  </si>
  <si>
    <t>2021-12-13 07:14:41</t>
  </si>
  <si>
    <t>2338321</t>
  </si>
  <si>
    <t>最佳西方别墅酒店杰克逊霍尔</t>
  </si>
  <si>
    <t>Terpstra Arika</t>
  </si>
  <si>
    <t>2246.78</t>
  </si>
  <si>
    <t>2746.00</t>
  </si>
  <si>
    <t>2021-12-13 11:07:02</t>
  </si>
  <si>
    <t>2338503</t>
  </si>
  <si>
    <t>马尼拉君悦酒店</t>
  </si>
  <si>
    <t>Paat Farah Rodriguez,Avenido Francis Stephen Valenzuela</t>
  </si>
  <si>
    <t>2374.42</t>
  </si>
  <si>
    <t>2902.00</t>
  </si>
  <si>
    <t>2021-12-13 13:14:15</t>
  </si>
  <si>
    <t>2339587</t>
  </si>
  <si>
    <t>塞维利亚顶点酒店</t>
  </si>
  <si>
    <t>Fernandez Pachon Lorenzo</t>
  </si>
  <si>
    <t>364.92</t>
  </si>
  <si>
    <t>446.00</t>
  </si>
  <si>
    <t>2021-12-13 23:30:50</t>
  </si>
  <si>
    <t>2021-12-14</t>
  </si>
  <si>
    <t>2339989</t>
  </si>
  <si>
    <t>拉斯维加斯大都会酒店</t>
  </si>
  <si>
    <t>WANG LANER</t>
  </si>
  <si>
    <t>3121.98</t>
  </si>
  <si>
    <t>3818.00</t>
  </si>
  <si>
    <t>2021-12-14 17:00:38</t>
  </si>
  <si>
    <t>2340678</t>
  </si>
  <si>
    <t>巴厘岛万豪费尔菲尔德酒店庫塔日落路</t>
  </si>
  <si>
    <t>Sari Fitria Mega</t>
  </si>
  <si>
    <t>474.21</t>
  </si>
  <si>
    <t>580.00</t>
  </si>
  <si>
    <t>2021-12-15 06:45:02</t>
  </si>
  <si>
    <t>2341705</t>
  </si>
  <si>
    <t>芝加哥W酒店 - 湖滨</t>
  </si>
  <si>
    <t>Ron Nathaniel,Bartek Katalyna</t>
  </si>
  <si>
    <t>790.62</t>
  </si>
  <si>
    <t>967.00</t>
  </si>
  <si>
    <t>2021-12-15 19:20:08</t>
  </si>
  <si>
    <t>2342469</t>
  </si>
  <si>
    <t>苏拉翁塞曼谷万豪酒店</t>
  </si>
  <si>
    <t>TANGTHANATRAKUL NUTTIDA</t>
  </si>
  <si>
    <t>690.87</t>
  </si>
  <si>
    <t>845.00</t>
  </si>
  <si>
    <t>2021-12-16 11:01:50</t>
  </si>
  <si>
    <t>2343649</t>
  </si>
  <si>
    <t>普禾加多阿斯顿会议中心酒店</t>
  </si>
  <si>
    <t>hidayat achmad</t>
  </si>
  <si>
    <t>236.29</t>
  </si>
  <si>
    <t>289.00</t>
  </si>
  <si>
    <t>2021-12-16 22:30:18</t>
  </si>
  <si>
    <t>2343867</t>
  </si>
  <si>
    <t>Diez Aragon Sandra</t>
  </si>
  <si>
    <t>438.34</t>
  </si>
  <si>
    <t>536.00</t>
  </si>
  <si>
    <t>2021-12-17 07:02:19</t>
  </si>
  <si>
    <t>2343963</t>
  </si>
  <si>
    <t>洛杉矶圣加百利喜来登酒店</t>
  </si>
  <si>
    <t>GOU SHUFAN</t>
  </si>
  <si>
    <t>3450.30</t>
  </si>
  <si>
    <t>4219.00</t>
  </si>
  <si>
    <t>2021-12-17 09:32:07</t>
  </si>
  <si>
    <t>2344482</t>
  </si>
  <si>
    <t>色達首都中央酒店</t>
  </si>
  <si>
    <t>Montilla patrick</t>
  </si>
  <si>
    <t>659.15</t>
  </si>
  <si>
    <t>806.00</t>
  </si>
  <si>
    <t>2021-12-17 16:45:14</t>
  </si>
  <si>
    <t>2344945</t>
  </si>
  <si>
    <t>马恩河谷 - 托尔西康铂酒店</t>
  </si>
  <si>
    <t>Gruson Stessy</t>
  </si>
  <si>
    <t>507.04</t>
  </si>
  <si>
    <t>620.00</t>
  </si>
  <si>
    <t>2021-12-17 21:12:12</t>
  </si>
  <si>
    <t>2345289</t>
  </si>
  <si>
    <t>亚特兰大阿尔普哈雷塔万怡酒店</t>
  </si>
  <si>
    <t>Walker Rashaun</t>
  </si>
  <si>
    <t>496.13</t>
  </si>
  <si>
    <t>606.00</t>
  </si>
  <si>
    <t>2021-12-18 03:24:13</t>
  </si>
  <si>
    <t>2345313</t>
  </si>
  <si>
    <t>Orro bello Luisa,Sarasola sanchez-serrano Enrique</t>
  </si>
  <si>
    <t>365.96</t>
  </si>
  <si>
    <t>447.00</t>
  </si>
  <si>
    <t>2021-12-18 05:17:01</t>
  </si>
  <si>
    <t>2345424</t>
  </si>
  <si>
    <t>纽约中城文艺复兴万丽酒店&amp;度假村</t>
  </si>
  <si>
    <t>WANG YANG  ANDREW</t>
  </si>
  <si>
    <t>1451.56</t>
  </si>
  <si>
    <t>1773.00</t>
  </si>
  <si>
    <t>2021-12-18 09:20:50</t>
  </si>
  <si>
    <t>2345455</t>
  </si>
  <si>
    <t>坎昆 JW 万豪度假酒店及水疗中心</t>
  </si>
  <si>
    <t>Zertuche Zertuche Jose Carlos</t>
  </si>
  <si>
    <t>1314.01</t>
  </si>
  <si>
    <t>1605.00</t>
  </si>
  <si>
    <t>2021-12-18 09:40:23</t>
  </si>
  <si>
    <t>2345751</t>
  </si>
  <si>
    <t>LTC葛洛多克惬意酒店</t>
  </si>
  <si>
    <t>Ning Zichun</t>
  </si>
  <si>
    <t>117.89</t>
  </si>
  <si>
    <t>144.00</t>
  </si>
  <si>
    <t>2021-12-18 12:50:36</t>
  </si>
  <si>
    <t>2345862</t>
  </si>
  <si>
    <t>库塔里吉斯公园酒店</t>
  </si>
  <si>
    <t>fitri nurul</t>
  </si>
  <si>
    <t>72.86</t>
  </si>
  <si>
    <t>89.00</t>
  </si>
  <si>
    <t>2021-12-18 14:08:35</t>
  </si>
  <si>
    <t>2345909</t>
  </si>
  <si>
    <t>科萨酒店及购物中心</t>
  </si>
  <si>
    <t>Prabbumrung Phanwira</t>
  </si>
  <si>
    <t>178.48</t>
  </si>
  <si>
    <t>218.00</t>
  </si>
  <si>
    <t>2021-12-18 14:57:53</t>
  </si>
  <si>
    <t>2345940</t>
  </si>
  <si>
    <t>悉尼港环形码头万豪酒店</t>
  </si>
  <si>
    <t>spicer jackie</t>
  </si>
  <si>
    <t>1526.88</t>
  </si>
  <si>
    <t>1865.00</t>
  </si>
  <si>
    <t>2021-12-18 15:20:42</t>
  </si>
  <si>
    <t>2346090</t>
  </si>
  <si>
    <t>奥特瑞格奥哈纳威基基东部酒店</t>
  </si>
  <si>
    <t>Torres Dejarae Louise Kamalei,Servito Joshua Dela Cruz</t>
  </si>
  <si>
    <t>725.37</t>
  </si>
  <si>
    <t>886.00</t>
  </si>
  <si>
    <t>2021-12-18 17:26:46</t>
  </si>
  <si>
    <t>2346100</t>
  </si>
  <si>
    <t>阿斯顿巨港及会议中心酒店</t>
  </si>
  <si>
    <t>BANUAREA Gulut hardi</t>
  </si>
  <si>
    <t>309.47</t>
  </si>
  <si>
    <t>378.00</t>
  </si>
  <si>
    <t>2021-12-18 17:34:35</t>
  </si>
  <si>
    <t>2346278</t>
  </si>
  <si>
    <t>吉隆坡中国城喜来登福朋酒店</t>
  </si>
  <si>
    <t>Arif Fauziah,Zain Faizah</t>
  </si>
  <si>
    <t>404.44</t>
  </si>
  <si>
    <t>494.00</t>
  </si>
  <si>
    <t>2021-12-18 19:20:20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</si>
</sst>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20" fillId="17" borderId="2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16460533860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44546</v>
      </c>
      <c r="G2" s="5">
        <v>44549</v>
      </c>
      <c r="H2" s="4">
        <v>1</v>
      </c>
      <c r="I2" s="4">
        <v>3</v>
      </c>
      <c r="J2" s="4">
        <v>3</v>
      </c>
      <c r="K2" s="4" t="s">
        <v>29</v>
      </c>
      <c r="L2" s="4">
        <v>1827</v>
      </c>
      <c r="M2" s="4">
        <v>1827</v>
      </c>
      <c r="N2" s="4" t="s">
        <v>30</v>
      </c>
      <c r="O2" s="4" t="s">
        <v>31</v>
      </c>
      <c r="P2" s="4" t="s">
        <v>32</v>
      </c>
      <c r="Q2" s="4">
        <v>0</v>
      </c>
      <c r="R2" s="6">
        <v>44473</v>
      </c>
      <c r="S2" s="5">
        <v>44552</v>
      </c>
      <c r="T2" s="4" t="s">
        <v>33</v>
      </c>
      <c r="U2" s="4">
        <v>1827</v>
      </c>
      <c r="V2" s="4">
        <v>0</v>
      </c>
      <c r="W2" s="4">
        <v>0</v>
      </c>
      <c r="X2" s="4">
        <v>2272440</v>
      </c>
      <c r="Y2" s="4">
        <v>444712322475</v>
      </c>
    </row>
    <row r="3" s="4" customFormat="1" spans="1:25">
      <c r="A3" s="4">
        <v>16681744499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44545</v>
      </c>
      <c r="G3" s="5">
        <v>44549</v>
      </c>
      <c r="H3" s="4">
        <v>1</v>
      </c>
      <c r="I3" s="4">
        <v>4</v>
      </c>
      <c r="J3" s="4">
        <v>4</v>
      </c>
      <c r="K3" s="4" t="s">
        <v>29</v>
      </c>
      <c r="L3" s="4">
        <v>7212</v>
      </c>
      <c r="M3" s="4">
        <v>7212</v>
      </c>
      <c r="N3" s="4" t="s">
        <v>36</v>
      </c>
      <c r="O3" s="4" t="s">
        <v>31</v>
      </c>
      <c r="P3" s="4" t="s">
        <v>32</v>
      </c>
      <c r="Q3" s="4">
        <v>0</v>
      </c>
      <c r="R3" s="6">
        <v>44497</v>
      </c>
      <c r="S3" s="5">
        <v>44552</v>
      </c>
      <c r="T3" s="4" t="s">
        <v>33</v>
      </c>
      <c r="U3" s="4">
        <v>7212</v>
      </c>
      <c r="V3" s="4">
        <v>0</v>
      </c>
      <c r="W3" s="4">
        <v>0</v>
      </c>
      <c r="X3" s="4">
        <v>2284491</v>
      </c>
      <c r="Y3" s="4">
        <v>95101539</v>
      </c>
    </row>
    <row r="4" s="4" customFormat="1" spans="1:25">
      <c r="A4" s="4">
        <v>16709535107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44548</v>
      </c>
      <c r="G4" s="5">
        <v>44549</v>
      </c>
      <c r="H4" s="4">
        <v>1</v>
      </c>
      <c r="I4" s="4">
        <v>1</v>
      </c>
      <c r="J4" s="4">
        <v>1</v>
      </c>
      <c r="K4" s="4" t="s">
        <v>29</v>
      </c>
      <c r="L4" s="4">
        <v>587</v>
      </c>
      <c r="M4" s="4">
        <v>587</v>
      </c>
      <c r="N4" s="4" t="s">
        <v>39</v>
      </c>
      <c r="O4" s="4" t="s">
        <v>31</v>
      </c>
      <c r="P4" s="4" t="s">
        <v>32</v>
      </c>
      <c r="Q4" s="4">
        <v>0</v>
      </c>
      <c r="R4" s="6">
        <v>44500</v>
      </c>
      <c r="S4" s="5">
        <v>44552</v>
      </c>
      <c r="T4" s="4" t="s">
        <v>33</v>
      </c>
      <c r="U4" s="4">
        <v>587</v>
      </c>
      <c r="V4" s="4">
        <v>0</v>
      </c>
      <c r="W4" s="4">
        <v>0</v>
      </c>
      <c r="X4" s="4">
        <v>2286657</v>
      </c>
      <c r="Y4" s="4">
        <v>97532060</v>
      </c>
    </row>
    <row r="5" s="4" customFormat="1" spans="1:25">
      <c r="A5" s="4">
        <v>16750937192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44545</v>
      </c>
      <c r="G5" s="5">
        <v>44549</v>
      </c>
      <c r="H5" s="4">
        <v>1</v>
      </c>
      <c r="I5" s="4">
        <v>4</v>
      </c>
      <c r="J5" s="4">
        <v>4</v>
      </c>
      <c r="K5" s="4" t="s">
        <v>29</v>
      </c>
      <c r="L5" s="4">
        <v>3584</v>
      </c>
      <c r="M5" s="4">
        <v>3584</v>
      </c>
      <c r="N5" s="4" t="s">
        <v>42</v>
      </c>
      <c r="O5" s="4" t="s">
        <v>31</v>
      </c>
      <c r="P5" s="4" t="s">
        <v>32</v>
      </c>
      <c r="Q5" s="4">
        <v>0</v>
      </c>
      <c r="R5" s="6">
        <v>44507</v>
      </c>
      <c r="S5" s="5">
        <v>44552</v>
      </c>
      <c r="T5" s="4" t="s">
        <v>33</v>
      </c>
      <c r="U5" s="4">
        <v>3584</v>
      </c>
      <c r="V5" s="4">
        <v>0</v>
      </c>
      <c r="W5" s="4">
        <v>0</v>
      </c>
      <c r="X5" s="4">
        <v>2291877</v>
      </c>
      <c r="Y5" s="4">
        <v>18148548</v>
      </c>
    </row>
    <row r="6" s="4" customFormat="1" spans="1:25">
      <c r="A6" s="4">
        <v>16750937192</v>
      </c>
      <c r="B6" s="4" t="s">
        <v>25</v>
      </c>
      <c r="C6" s="4" t="s">
        <v>43</v>
      </c>
      <c r="D6" s="4" t="s">
        <v>40</v>
      </c>
      <c r="E6" s="4" t="s">
        <v>41</v>
      </c>
      <c r="F6" s="5">
        <v>44545</v>
      </c>
      <c r="G6" s="5">
        <v>44549</v>
      </c>
      <c r="H6" s="4">
        <v>1</v>
      </c>
      <c r="I6" s="4">
        <v>4</v>
      </c>
      <c r="J6" s="4">
        <v>4</v>
      </c>
      <c r="K6" s="4" t="s">
        <v>29</v>
      </c>
      <c r="L6" s="4">
        <v>-3584</v>
      </c>
      <c r="M6" s="4">
        <v>-3584</v>
      </c>
      <c r="N6" s="4" t="s">
        <v>42</v>
      </c>
      <c r="O6" s="4" t="s">
        <v>31</v>
      </c>
      <c r="P6" s="4" t="s">
        <v>32</v>
      </c>
      <c r="Q6" s="4">
        <v>0</v>
      </c>
      <c r="R6" s="6">
        <v>44507</v>
      </c>
      <c r="S6" s="5">
        <v>44552</v>
      </c>
      <c r="T6" s="4" t="s">
        <v>33</v>
      </c>
      <c r="U6" s="4">
        <v>-3584</v>
      </c>
      <c r="V6" s="4">
        <v>0</v>
      </c>
      <c r="W6" s="4">
        <v>0</v>
      </c>
      <c r="X6" s="4">
        <v>2291877</v>
      </c>
      <c r="Y6" s="4">
        <v>18148548</v>
      </c>
    </row>
    <row r="7" s="4" customFormat="1" spans="1:25">
      <c r="A7" s="4">
        <v>16786166875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44548</v>
      </c>
      <c r="G7" s="5">
        <v>44549</v>
      </c>
      <c r="H7" s="4">
        <v>1</v>
      </c>
      <c r="I7" s="4">
        <v>1</v>
      </c>
      <c r="J7" s="4">
        <v>1</v>
      </c>
      <c r="K7" s="4" t="s">
        <v>29</v>
      </c>
      <c r="L7" s="4">
        <v>2012</v>
      </c>
      <c r="M7" s="4">
        <v>2012</v>
      </c>
      <c r="N7" s="4" t="s">
        <v>46</v>
      </c>
      <c r="O7" s="4" t="s">
        <v>31</v>
      </c>
      <c r="P7" s="4" t="s">
        <v>32</v>
      </c>
      <c r="Q7" s="4">
        <v>0</v>
      </c>
      <c r="R7" s="6">
        <v>44513</v>
      </c>
      <c r="S7" s="5">
        <v>44552</v>
      </c>
      <c r="T7" s="4" t="s">
        <v>33</v>
      </c>
      <c r="U7" s="4">
        <v>2012</v>
      </c>
      <c r="V7" s="4">
        <v>0</v>
      </c>
      <c r="W7" s="4">
        <v>0</v>
      </c>
      <c r="X7" s="4"/>
      <c r="Y7" s="4">
        <v>80546010</v>
      </c>
    </row>
    <row r="8" s="4" customFormat="1" spans="1:25">
      <c r="A8" s="4">
        <v>16795787808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44547</v>
      </c>
      <c r="G8" s="5">
        <v>44549</v>
      </c>
      <c r="H8" s="4">
        <v>1</v>
      </c>
      <c r="I8" s="4">
        <v>2</v>
      </c>
      <c r="J8" s="4">
        <v>2</v>
      </c>
      <c r="K8" s="4" t="s">
        <v>29</v>
      </c>
      <c r="L8" s="4">
        <v>1422</v>
      </c>
      <c r="M8" s="4">
        <v>1422</v>
      </c>
      <c r="N8" s="4" t="s">
        <v>49</v>
      </c>
      <c r="O8" s="4" t="s">
        <v>31</v>
      </c>
      <c r="P8" s="4" t="s">
        <v>32</v>
      </c>
      <c r="Q8" s="4">
        <v>0</v>
      </c>
      <c r="R8" s="6">
        <v>44515</v>
      </c>
      <c r="S8" s="5">
        <v>44552</v>
      </c>
      <c r="T8" s="4" t="s">
        <v>33</v>
      </c>
      <c r="U8" s="4">
        <v>1422</v>
      </c>
      <c r="V8" s="4">
        <v>0</v>
      </c>
      <c r="W8" s="4">
        <v>0</v>
      </c>
      <c r="X8" s="4">
        <v>2299580</v>
      </c>
      <c r="Y8" s="4">
        <v>81490779</v>
      </c>
    </row>
    <row r="9" s="4" customFormat="1" spans="1:25">
      <c r="A9" s="4">
        <v>16818659488</v>
      </c>
      <c r="B9" s="4" t="s">
        <v>25</v>
      </c>
      <c r="C9" s="4" t="s">
        <v>26</v>
      </c>
      <c r="D9" s="4" t="s">
        <v>50</v>
      </c>
      <c r="E9" s="4" t="s">
        <v>41</v>
      </c>
      <c r="F9" s="5">
        <v>44548</v>
      </c>
      <c r="G9" s="5">
        <v>44549</v>
      </c>
      <c r="H9" s="4">
        <v>1</v>
      </c>
      <c r="I9" s="4">
        <v>1</v>
      </c>
      <c r="J9" s="4">
        <v>1</v>
      </c>
      <c r="K9" s="4" t="s">
        <v>29</v>
      </c>
      <c r="L9" s="4">
        <v>1018</v>
      </c>
      <c r="M9" s="4">
        <v>1018</v>
      </c>
      <c r="N9" s="4" t="s">
        <v>51</v>
      </c>
      <c r="O9" s="4" t="s">
        <v>31</v>
      </c>
      <c r="P9" s="4" t="s">
        <v>32</v>
      </c>
      <c r="Q9" s="4">
        <v>0</v>
      </c>
      <c r="R9" s="6">
        <v>44518</v>
      </c>
      <c r="S9" s="5">
        <v>44552</v>
      </c>
      <c r="T9" s="4" t="s">
        <v>33</v>
      </c>
      <c r="U9" s="4">
        <v>1018</v>
      </c>
      <c r="V9" s="4">
        <v>0</v>
      </c>
      <c r="W9" s="4">
        <v>0</v>
      </c>
      <c r="X9" s="4"/>
      <c r="Y9" s="4">
        <v>13917672</v>
      </c>
    </row>
    <row r="10" s="4" customFormat="1" spans="1:24">
      <c r="A10" s="4">
        <v>16833439397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44548</v>
      </c>
      <c r="G10" s="5">
        <v>44549</v>
      </c>
      <c r="H10" s="4">
        <v>1</v>
      </c>
      <c r="I10" s="4">
        <v>1</v>
      </c>
      <c r="J10" s="4">
        <v>1</v>
      </c>
      <c r="K10" s="4" t="s">
        <v>29</v>
      </c>
      <c r="L10" s="4">
        <v>1625</v>
      </c>
      <c r="M10" s="4">
        <v>1625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44521</v>
      </c>
      <c r="S10" s="5">
        <v>44552</v>
      </c>
      <c r="T10" s="4" t="s">
        <v>33</v>
      </c>
      <c r="U10" s="4">
        <v>1625</v>
      </c>
      <c r="V10" s="4">
        <v>0</v>
      </c>
      <c r="W10" s="4">
        <v>0</v>
      </c>
      <c r="X10" s="4">
        <v>2305872</v>
      </c>
    </row>
    <row r="11" s="4" customFormat="1" spans="1:25">
      <c r="A11" s="4">
        <v>16859053097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44548</v>
      </c>
      <c r="G11" s="5">
        <v>44549</v>
      </c>
      <c r="H11" s="4">
        <v>1</v>
      </c>
      <c r="I11" s="4">
        <v>1</v>
      </c>
      <c r="J11" s="4">
        <v>1</v>
      </c>
      <c r="K11" s="4" t="s">
        <v>29</v>
      </c>
      <c r="L11" s="4">
        <v>964</v>
      </c>
      <c r="M11" s="4">
        <v>964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44525</v>
      </c>
      <c r="S11" s="5">
        <v>44552</v>
      </c>
      <c r="T11" s="4" t="s">
        <v>33</v>
      </c>
      <c r="U11" s="4">
        <v>964</v>
      </c>
      <c r="V11" s="4">
        <v>0</v>
      </c>
      <c r="W11" s="4">
        <v>0</v>
      </c>
      <c r="X11" s="4"/>
      <c r="Y11" s="4">
        <v>2112180590</v>
      </c>
    </row>
    <row r="12" s="4" customFormat="1" spans="1:25">
      <c r="A12" s="4">
        <v>16862894239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44548</v>
      </c>
      <c r="G12" s="5">
        <v>44549</v>
      </c>
      <c r="H12" s="4">
        <v>1</v>
      </c>
      <c r="I12" s="4">
        <v>1</v>
      </c>
      <c r="J12" s="4">
        <v>1</v>
      </c>
      <c r="K12" s="4" t="s">
        <v>29</v>
      </c>
      <c r="L12" s="4">
        <v>2318</v>
      </c>
      <c r="M12" s="4">
        <v>2318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44525</v>
      </c>
      <c r="S12" s="5">
        <v>44552</v>
      </c>
      <c r="T12" s="4" t="s">
        <v>33</v>
      </c>
      <c r="U12" s="4">
        <v>2318</v>
      </c>
      <c r="V12" s="4">
        <v>0</v>
      </c>
      <c r="W12" s="4">
        <v>0</v>
      </c>
      <c r="X12" s="4"/>
      <c r="Y12" s="4">
        <v>90728092</v>
      </c>
    </row>
    <row r="13" s="4" customFormat="1" spans="1:23">
      <c r="A13" s="4">
        <v>16872185523</v>
      </c>
      <c r="B13" s="4" t="s">
        <v>25</v>
      </c>
      <c r="C13" s="4" t="s">
        <v>26</v>
      </c>
      <c r="D13" s="4" t="s">
        <v>61</v>
      </c>
      <c r="E13" s="4" t="s">
        <v>62</v>
      </c>
      <c r="F13" s="5">
        <v>44548</v>
      </c>
      <c r="G13" s="5">
        <v>44549</v>
      </c>
      <c r="H13" s="4">
        <v>1</v>
      </c>
      <c r="I13" s="4">
        <v>1</v>
      </c>
      <c r="J13" s="4">
        <v>1</v>
      </c>
      <c r="K13" s="4" t="s">
        <v>29</v>
      </c>
      <c r="L13" s="4">
        <v>596</v>
      </c>
      <c r="M13" s="4">
        <v>596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44526</v>
      </c>
      <c r="S13" s="5">
        <v>44552</v>
      </c>
      <c r="T13" s="4" t="s">
        <v>33</v>
      </c>
      <c r="U13" s="4">
        <v>596</v>
      </c>
      <c r="V13" s="4">
        <v>0</v>
      </c>
      <c r="W13" s="4">
        <v>0</v>
      </c>
    </row>
    <row r="14" s="4" customFormat="1" spans="1:25">
      <c r="A14" s="4">
        <v>16874082698</v>
      </c>
      <c r="B14" s="4" t="s">
        <v>25</v>
      </c>
      <c r="C14" s="4" t="s">
        <v>26</v>
      </c>
      <c r="D14" s="4" t="s">
        <v>64</v>
      </c>
      <c r="E14" s="4" t="s">
        <v>65</v>
      </c>
      <c r="F14" s="5">
        <v>44547</v>
      </c>
      <c r="G14" s="5">
        <v>44549</v>
      </c>
      <c r="H14" s="4">
        <v>1</v>
      </c>
      <c r="I14" s="4">
        <v>2</v>
      </c>
      <c r="J14" s="4">
        <v>2</v>
      </c>
      <c r="K14" s="4" t="s">
        <v>29</v>
      </c>
      <c r="L14" s="4">
        <v>2679</v>
      </c>
      <c r="M14" s="4">
        <v>2679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44527</v>
      </c>
      <c r="S14" s="5">
        <v>44552</v>
      </c>
      <c r="T14" s="4" t="s">
        <v>33</v>
      </c>
      <c r="U14" s="4">
        <v>2679</v>
      </c>
      <c r="V14" s="4">
        <v>0</v>
      </c>
      <c r="W14" s="4">
        <v>0</v>
      </c>
      <c r="X14" s="4"/>
      <c r="Y14" s="4">
        <v>92007882</v>
      </c>
    </row>
    <row r="15" s="4" customFormat="1" spans="1:24">
      <c r="A15" s="4">
        <v>16878628470</v>
      </c>
      <c r="B15" s="4" t="s">
        <v>25</v>
      </c>
      <c r="C15" s="4" t="s">
        <v>26</v>
      </c>
      <c r="D15" s="4" t="s">
        <v>67</v>
      </c>
      <c r="E15" s="4" t="s">
        <v>62</v>
      </c>
      <c r="F15" s="5">
        <v>44548</v>
      </c>
      <c r="G15" s="5">
        <v>44549</v>
      </c>
      <c r="H15" s="4">
        <v>1</v>
      </c>
      <c r="I15" s="4">
        <v>1</v>
      </c>
      <c r="J15" s="4">
        <v>1</v>
      </c>
      <c r="K15" s="4" t="s">
        <v>29</v>
      </c>
      <c r="L15" s="4">
        <v>612</v>
      </c>
      <c r="M15" s="4">
        <v>612</v>
      </c>
      <c r="N15" s="4" t="s">
        <v>68</v>
      </c>
      <c r="O15" s="4" t="s">
        <v>31</v>
      </c>
      <c r="P15" s="4" t="s">
        <v>32</v>
      </c>
      <c r="Q15" s="4">
        <v>0</v>
      </c>
      <c r="R15" s="6">
        <v>44527</v>
      </c>
      <c r="S15" s="5">
        <v>44552</v>
      </c>
      <c r="T15" s="4" t="s">
        <v>33</v>
      </c>
      <c r="U15" s="4">
        <v>612</v>
      </c>
      <c r="V15" s="4">
        <v>0</v>
      </c>
      <c r="W15" s="4">
        <v>0</v>
      </c>
      <c r="X15" s="4">
        <v>2315831</v>
      </c>
    </row>
    <row r="16" s="4" customFormat="1" spans="1:24">
      <c r="A16" s="4">
        <v>16879180671</v>
      </c>
      <c r="B16" s="4" t="s">
        <v>25</v>
      </c>
      <c r="C16" s="4" t="s">
        <v>26</v>
      </c>
      <c r="D16" s="4" t="s">
        <v>69</v>
      </c>
      <c r="E16" s="4" t="s">
        <v>70</v>
      </c>
      <c r="F16" s="5">
        <v>44548</v>
      </c>
      <c r="G16" s="5">
        <v>44549</v>
      </c>
      <c r="H16" s="4">
        <v>1</v>
      </c>
      <c r="I16" s="4">
        <v>1</v>
      </c>
      <c r="J16" s="4">
        <v>1</v>
      </c>
      <c r="K16" s="4" t="s">
        <v>29</v>
      </c>
      <c r="L16" s="4">
        <v>5025</v>
      </c>
      <c r="M16" s="4">
        <v>5025</v>
      </c>
      <c r="N16" s="4" t="s">
        <v>71</v>
      </c>
      <c r="O16" s="4" t="s">
        <v>31</v>
      </c>
      <c r="P16" s="4" t="s">
        <v>32</v>
      </c>
      <c r="Q16" s="4">
        <v>0</v>
      </c>
      <c r="R16" s="6">
        <v>44527</v>
      </c>
      <c r="S16" s="5">
        <v>44552</v>
      </c>
      <c r="T16" s="4" t="s">
        <v>33</v>
      </c>
      <c r="U16" s="4">
        <v>5025</v>
      </c>
      <c r="V16" s="4">
        <v>0</v>
      </c>
      <c r="W16" s="4">
        <v>0</v>
      </c>
      <c r="X16" s="4">
        <v>2316087</v>
      </c>
    </row>
    <row r="17" s="4" customFormat="1" spans="1:25">
      <c r="A17" s="4">
        <v>16880453504</v>
      </c>
      <c r="B17" s="4" t="s">
        <v>25</v>
      </c>
      <c r="C17" s="4" t="s">
        <v>26</v>
      </c>
      <c r="D17" s="4" t="s">
        <v>72</v>
      </c>
      <c r="E17" s="4" t="s">
        <v>73</v>
      </c>
      <c r="F17" s="5">
        <v>44547</v>
      </c>
      <c r="G17" s="5">
        <v>44549</v>
      </c>
      <c r="H17" s="4">
        <v>1</v>
      </c>
      <c r="I17" s="4">
        <v>2</v>
      </c>
      <c r="J17" s="4">
        <v>2</v>
      </c>
      <c r="K17" s="4" t="s">
        <v>29</v>
      </c>
      <c r="L17" s="4">
        <v>1234</v>
      </c>
      <c r="M17" s="4">
        <v>1234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44528</v>
      </c>
      <c r="S17" s="5">
        <v>44552</v>
      </c>
      <c r="T17" s="4" t="s">
        <v>33</v>
      </c>
      <c r="U17" s="4">
        <v>1234</v>
      </c>
      <c r="V17" s="4">
        <v>0</v>
      </c>
      <c r="W17" s="4">
        <v>0</v>
      </c>
      <c r="X17" s="4">
        <v>2316542</v>
      </c>
      <c r="Y17" s="4">
        <v>21146206</v>
      </c>
    </row>
    <row r="18" s="4" customFormat="1" spans="1:25">
      <c r="A18" s="4">
        <v>16890149640</v>
      </c>
      <c r="B18" s="4" t="s">
        <v>25</v>
      </c>
      <c r="C18" s="4" t="s">
        <v>26</v>
      </c>
      <c r="D18" s="4" t="s">
        <v>75</v>
      </c>
      <c r="E18" s="4" t="s">
        <v>76</v>
      </c>
      <c r="F18" s="5">
        <v>44545</v>
      </c>
      <c r="G18" s="5">
        <v>44549</v>
      </c>
      <c r="H18" s="4">
        <v>1</v>
      </c>
      <c r="I18" s="4">
        <v>4</v>
      </c>
      <c r="J18" s="4">
        <v>4</v>
      </c>
      <c r="K18" s="4" t="s">
        <v>29</v>
      </c>
      <c r="L18" s="4">
        <v>3886</v>
      </c>
      <c r="M18" s="4">
        <v>3886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44530</v>
      </c>
      <c r="S18" s="5">
        <v>44552</v>
      </c>
      <c r="T18" s="4" t="s">
        <v>33</v>
      </c>
      <c r="U18" s="4">
        <v>3886</v>
      </c>
      <c r="V18" s="4">
        <v>0</v>
      </c>
      <c r="W18" s="4">
        <v>0</v>
      </c>
      <c r="X18" s="4">
        <v>2319125</v>
      </c>
      <c r="Y18" s="4" t="s">
        <v>78</v>
      </c>
    </row>
    <row r="19" s="4" customFormat="1" spans="1:25">
      <c r="A19" s="4">
        <v>16897094357</v>
      </c>
      <c r="B19" s="4" t="s">
        <v>25</v>
      </c>
      <c r="C19" s="4" t="s">
        <v>26</v>
      </c>
      <c r="D19" s="4" t="s">
        <v>79</v>
      </c>
      <c r="E19" s="4" t="s">
        <v>80</v>
      </c>
      <c r="F19" s="5">
        <v>44547</v>
      </c>
      <c r="G19" s="5">
        <v>44549</v>
      </c>
      <c r="H19" s="4">
        <v>1</v>
      </c>
      <c r="I19" s="4">
        <v>2</v>
      </c>
      <c r="J19" s="4">
        <v>2</v>
      </c>
      <c r="K19" s="4" t="s">
        <v>29</v>
      </c>
      <c r="L19" s="4">
        <v>2266</v>
      </c>
      <c r="M19" s="4">
        <v>2266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44531</v>
      </c>
      <c r="S19" s="5">
        <v>44552</v>
      </c>
      <c r="T19" s="4" t="s">
        <v>33</v>
      </c>
      <c r="U19" s="4">
        <v>2266</v>
      </c>
      <c r="V19" s="4">
        <v>0</v>
      </c>
      <c r="W19" s="4">
        <v>0</v>
      </c>
      <c r="X19" s="4"/>
      <c r="Y19" s="4">
        <v>95104433</v>
      </c>
    </row>
    <row r="20" s="4" customFormat="1" spans="1:25">
      <c r="A20" s="4">
        <v>16897191437</v>
      </c>
      <c r="B20" s="4" t="s">
        <v>25</v>
      </c>
      <c r="C20" s="4" t="s">
        <v>26</v>
      </c>
      <c r="D20" s="4" t="s">
        <v>82</v>
      </c>
      <c r="E20" s="4" t="s">
        <v>83</v>
      </c>
      <c r="F20" s="5">
        <v>44548</v>
      </c>
      <c r="G20" s="5">
        <v>44549</v>
      </c>
      <c r="H20" s="4">
        <v>1</v>
      </c>
      <c r="I20" s="4">
        <v>1</v>
      </c>
      <c r="J20" s="4">
        <v>1</v>
      </c>
      <c r="K20" s="4" t="s">
        <v>29</v>
      </c>
      <c r="L20" s="4">
        <v>1211</v>
      </c>
      <c r="M20" s="4">
        <v>1211</v>
      </c>
      <c r="N20" s="4" t="s">
        <v>84</v>
      </c>
      <c r="O20" s="4" t="s">
        <v>31</v>
      </c>
      <c r="P20" s="4" t="s">
        <v>32</v>
      </c>
      <c r="Q20" s="4">
        <v>0</v>
      </c>
      <c r="R20" s="6">
        <v>44531</v>
      </c>
      <c r="S20" s="5">
        <v>44552</v>
      </c>
      <c r="T20" s="4" t="s">
        <v>33</v>
      </c>
      <c r="U20" s="4">
        <v>1211</v>
      </c>
      <c r="V20" s="4">
        <v>0</v>
      </c>
      <c r="W20" s="4">
        <v>0</v>
      </c>
      <c r="X20" s="4"/>
      <c r="Y20" s="4">
        <v>95129681</v>
      </c>
    </row>
    <row r="21" s="4" customFormat="1" spans="1:25">
      <c r="A21" s="4">
        <v>16897244048</v>
      </c>
      <c r="B21" s="4" t="s">
        <v>25</v>
      </c>
      <c r="C21" s="4" t="s">
        <v>26</v>
      </c>
      <c r="D21" s="4" t="s">
        <v>85</v>
      </c>
      <c r="E21" s="4" t="s">
        <v>86</v>
      </c>
      <c r="F21" s="5">
        <v>44547</v>
      </c>
      <c r="G21" s="5">
        <v>44549</v>
      </c>
      <c r="H21" s="4">
        <v>1</v>
      </c>
      <c r="I21" s="4">
        <v>2</v>
      </c>
      <c r="J21" s="4">
        <v>2</v>
      </c>
      <c r="K21" s="4" t="s">
        <v>29</v>
      </c>
      <c r="L21" s="4">
        <v>1816</v>
      </c>
      <c r="M21" s="4">
        <v>1816</v>
      </c>
      <c r="N21" s="4" t="s">
        <v>87</v>
      </c>
      <c r="O21" s="4" t="s">
        <v>31</v>
      </c>
      <c r="P21" s="4" t="s">
        <v>32</v>
      </c>
      <c r="Q21" s="4">
        <v>0</v>
      </c>
      <c r="R21" s="6">
        <v>44531</v>
      </c>
      <c r="S21" s="5">
        <v>44552</v>
      </c>
      <c r="T21" s="4" t="s">
        <v>33</v>
      </c>
      <c r="U21" s="4">
        <v>1816</v>
      </c>
      <c r="V21" s="4">
        <v>0</v>
      </c>
      <c r="W21" s="4">
        <v>0</v>
      </c>
      <c r="X21" s="4"/>
      <c r="Y21" s="4">
        <v>95141019</v>
      </c>
    </row>
    <row r="22" s="4" customFormat="1" spans="1:25">
      <c r="A22" s="4">
        <v>16897890994</v>
      </c>
      <c r="B22" s="4" t="s">
        <v>25</v>
      </c>
      <c r="C22" s="4" t="s">
        <v>26</v>
      </c>
      <c r="D22" s="4" t="s">
        <v>88</v>
      </c>
      <c r="E22" s="4" t="s">
        <v>89</v>
      </c>
      <c r="F22" s="5">
        <v>44546</v>
      </c>
      <c r="G22" s="5">
        <v>44549</v>
      </c>
      <c r="H22" s="4">
        <v>1</v>
      </c>
      <c r="I22" s="4">
        <v>3</v>
      </c>
      <c r="J22" s="4">
        <v>3</v>
      </c>
      <c r="K22" s="4" t="s">
        <v>29</v>
      </c>
      <c r="L22" s="4">
        <v>2306</v>
      </c>
      <c r="M22" s="4">
        <v>2306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44531</v>
      </c>
      <c r="S22" s="5">
        <v>44552</v>
      </c>
      <c r="T22" s="4" t="s">
        <v>33</v>
      </c>
      <c r="U22" s="4">
        <v>2306</v>
      </c>
      <c r="V22" s="4">
        <v>0</v>
      </c>
      <c r="W22" s="4">
        <v>0</v>
      </c>
      <c r="X22" s="4"/>
      <c r="Y22" s="4">
        <v>95240539</v>
      </c>
    </row>
    <row r="23" s="4" customFormat="1" spans="1:25">
      <c r="A23" s="4">
        <v>16681744499</v>
      </c>
      <c r="B23" s="4" t="s">
        <v>25</v>
      </c>
      <c r="C23" s="4" t="s">
        <v>43</v>
      </c>
      <c r="D23" s="4" t="s">
        <v>34</v>
      </c>
      <c r="E23" s="4" t="s">
        <v>35</v>
      </c>
      <c r="F23" s="5">
        <v>44545</v>
      </c>
      <c r="G23" s="5">
        <v>44549</v>
      </c>
      <c r="H23" s="4">
        <v>1</v>
      </c>
      <c r="I23" s="4">
        <v>4</v>
      </c>
      <c r="J23" s="4">
        <v>4</v>
      </c>
      <c r="K23" s="4" t="s">
        <v>29</v>
      </c>
      <c r="L23" s="4">
        <v>-7212</v>
      </c>
      <c r="M23" s="4">
        <v>-7212</v>
      </c>
      <c r="N23" s="4" t="s">
        <v>36</v>
      </c>
      <c r="O23" s="4" t="s">
        <v>31</v>
      </c>
      <c r="P23" s="4" t="s">
        <v>32</v>
      </c>
      <c r="Q23" s="4">
        <v>0</v>
      </c>
      <c r="R23" s="6">
        <v>44497</v>
      </c>
      <c r="S23" s="5">
        <v>44552</v>
      </c>
      <c r="T23" s="4" t="s">
        <v>33</v>
      </c>
      <c r="U23" s="4">
        <v>-7212</v>
      </c>
      <c r="V23" s="4">
        <v>0</v>
      </c>
      <c r="W23" s="4">
        <v>0</v>
      </c>
      <c r="X23" s="4">
        <v>2284491</v>
      </c>
      <c r="Y23" s="4">
        <v>95101539</v>
      </c>
    </row>
    <row r="24" s="4" customFormat="1" spans="1:25">
      <c r="A24" s="4">
        <v>16681744499</v>
      </c>
      <c r="B24" s="4" t="s">
        <v>25</v>
      </c>
      <c r="C24" s="4" t="s">
        <v>91</v>
      </c>
      <c r="D24" s="4" t="s">
        <v>34</v>
      </c>
      <c r="E24" s="4" t="s">
        <v>35</v>
      </c>
      <c r="F24" s="5">
        <v>44545</v>
      </c>
      <c r="G24" s="5">
        <v>44549</v>
      </c>
      <c r="H24" s="4">
        <v>1</v>
      </c>
      <c r="I24" s="4">
        <v>4</v>
      </c>
      <c r="J24" s="4">
        <v>4</v>
      </c>
      <c r="K24" s="4" t="s">
        <v>29</v>
      </c>
      <c r="L24" s="4">
        <v>1803</v>
      </c>
      <c r="M24" s="4">
        <v>1803</v>
      </c>
      <c r="N24" s="4" t="s">
        <v>36</v>
      </c>
      <c r="O24" s="4" t="s">
        <v>31</v>
      </c>
      <c r="P24" s="4" t="s">
        <v>32</v>
      </c>
      <c r="Q24" s="4">
        <v>0</v>
      </c>
      <c r="R24" s="6">
        <v>44497</v>
      </c>
      <c r="S24" s="5">
        <v>44552</v>
      </c>
      <c r="T24" s="4" t="s">
        <v>33</v>
      </c>
      <c r="U24" s="4">
        <v>1803</v>
      </c>
      <c r="V24" s="4">
        <v>0</v>
      </c>
      <c r="W24" s="4">
        <v>0</v>
      </c>
      <c r="X24" s="4">
        <v>2284491</v>
      </c>
      <c r="Y24" s="4">
        <v>95101539</v>
      </c>
    </row>
    <row r="25" s="4" customFormat="1" spans="1:25">
      <c r="A25" s="4">
        <v>16924344959</v>
      </c>
      <c r="B25" s="4" t="s">
        <v>25</v>
      </c>
      <c r="C25" s="4" t="s">
        <v>26</v>
      </c>
      <c r="D25" s="4" t="s">
        <v>92</v>
      </c>
      <c r="E25" s="4" t="s">
        <v>93</v>
      </c>
      <c r="F25" s="5">
        <v>44548</v>
      </c>
      <c r="G25" s="5">
        <v>44549</v>
      </c>
      <c r="H25" s="4">
        <v>1</v>
      </c>
      <c r="I25" s="4">
        <v>1</v>
      </c>
      <c r="J25" s="4">
        <v>1</v>
      </c>
      <c r="K25" s="4" t="s">
        <v>29</v>
      </c>
      <c r="L25" s="4">
        <v>1690</v>
      </c>
      <c r="M25" s="4">
        <v>1690</v>
      </c>
      <c r="N25" s="4" t="s">
        <v>94</v>
      </c>
      <c r="O25" s="4" t="s">
        <v>31</v>
      </c>
      <c r="P25" s="4" t="s">
        <v>32</v>
      </c>
      <c r="Q25" s="4">
        <v>0</v>
      </c>
      <c r="R25" s="6">
        <v>44535</v>
      </c>
      <c r="S25" s="5">
        <v>44552</v>
      </c>
      <c r="T25" s="4" t="s">
        <v>33</v>
      </c>
      <c r="U25" s="4">
        <v>1690</v>
      </c>
      <c r="V25" s="4">
        <v>0</v>
      </c>
      <c r="W25" s="4">
        <v>0</v>
      </c>
      <c r="X25" s="4"/>
      <c r="Y25" s="4">
        <v>98354915</v>
      </c>
    </row>
    <row r="26" s="4" customFormat="1" spans="1:25">
      <c r="A26" s="4">
        <v>16929095732</v>
      </c>
      <c r="B26" s="4" t="s">
        <v>25</v>
      </c>
      <c r="C26" s="4" t="s">
        <v>26</v>
      </c>
      <c r="D26" s="4" t="s">
        <v>95</v>
      </c>
      <c r="E26" s="4" t="s">
        <v>96</v>
      </c>
      <c r="F26" s="5">
        <v>44546</v>
      </c>
      <c r="G26" s="5">
        <v>44549</v>
      </c>
      <c r="H26" s="4">
        <v>1</v>
      </c>
      <c r="I26" s="4">
        <v>3</v>
      </c>
      <c r="J26" s="4">
        <v>3</v>
      </c>
      <c r="K26" s="4" t="s">
        <v>29</v>
      </c>
      <c r="L26" s="4">
        <v>2009</v>
      </c>
      <c r="M26" s="4">
        <v>2009</v>
      </c>
      <c r="N26" s="4" t="s">
        <v>97</v>
      </c>
      <c r="O26" s="4" t="s">
        <v>31</v>
      </c>
      <c r="P26" s="4" t="s">
        <v>32</v>
      </c>
      <c r="Q26" s="4">
        <v>0</v>
      </c>
      <c r="R26" s="6">
        <v>44536</v>
      </c>
      <c r="S26" s="5">
        <v>44552</v>
      </c>
      <c r="T26" s="4" t="s">
        <v>33</v>
      </c>
      <c r="U26" s="4">
        <v>2009</v>
      </c>
      <c r="V26" s="4">
        <v>0</v>
      </c>
      <c r="W26" s="4">
        <v>0</v>
      </c>
      <c r="X26" s="4">
        <v>2328796</v>
      </c>
      <c r="Y26" s="4">
        <v>98899467</v>
      </c>
    </row>
    <row r="27" s="4" customFormat="1" spans="1:23">
      <c r="A27" s="4">
        <v>16959939730</v>
      </c>
      <c r="B27" s="4" t="s">
        <v>25</v>
      </c>
      <c r="C27" s="4" t="s">
        <v>26</v>
      </c>
      <c r="D27" s="4" t="s">
        <v>98</v>
      </c>
      <c r="E27" s="4" t="s">
        <v>99</v>
      </c>
      <c r="F27" s="5">
        <v>44548</v>
      </c>
      <c r="G27" s="5">
        <v>44549</v>
      </c>
      <c r="H27" s="4">
        <v>1</v>
      </c>
      <c r="I27" s="4">
        <v>1</v>
      </c>
      <c r="J27" s="4">
        <v>1</v>
      </c>
      <c r="K27" s="4" t="s">
        <v>29</v>
      </c>
      <c r="L27" s="4">
        <v>535</v>
      </c>
      <c r="M27" s="4">
        <v>535</v>
      </c>
      <c r="N27" s="4" t="s">
        <v>100</v>
      </c>
      <c r="O27" s="4" t="s">
        <v>31</v>
      </c>
      <c r="P27" s="4" t="s">
        <v>32</v>
      </c>
      <c r="Q27" s="4">
        <v>0</v>
      </c>
      <c r="R27" s="6">
        <v>44540</v>
      </c>
      <c r="S27" s="5">
        <v>44552</v>
      </c>
      <c r="T27" s="4" t="s">
        <v>33</v>
      </c>
      <c r="U27" s="4">
        <v>535</v>
      </c>
      <c r="V27" s="4">
        <v>0</v>
      </c>
      <c r="W27" s="4">
        <v>0</v>
      </c>
    </row>
    <row r="28" s="4" customFormat="1" spans="1:25">
      <c r="A28" s="4">
        <v>16960780274</v>
      </c>
      <c r="B28" s="4" t="s">
        <v>25</v>
      </c>
      <c r="C28" s="4" t="s">
        <v>26</v>
      </c>
      <c r="D28" s="4" t="s">
        <v>101</v>
      </c>
      <c r="E28" s="4" t="s">
        <v>102</v>
      </c>
      <c r="F28" s="5">
        <v>44548</v>
      </c>
      <c r="G28" s="5">
        <v>44549</v>
      </c>
      <c r="H28" s="4">
        <v>1</v>
      </c>
      <c r="I28" s="4">
        <v>1</v>
      </c>
      <c r="J28" s="4">
        <v>1</v>
      </c>
      <c r="K28" s="4" t="s">
        <v>29</v>
      </c>
      <c r="L28" s="4">
        <v>691</v>
      </c>
      <c r="M28" s="4">
        <v>691</v>
      </c>
      <c r="N28" s="4" t="s">
        <v>103</v>
      </c>
      <c r="O28" s="4" t="s">
        <v>31</v>
      </c>
      <c r="P28" s="4" t="s">
        <v>32</v>
      </c>
      <c r="Q28" s="4">
        <v>0</v>
      </c>
      <c r="R28" s="6">
        <v>44541</v>
      </c>
      <c r="S28" s="5">
        <v>44552</v>
      </c>
      <c r="T28" s="4" t="s">
        <v>33</v>
      </c>
      <c r="U28" s="4">
        <v>691</v>
      </c>
      <c r="V28" s="4">
        <v>0</v>
      </c>
      <c r="W28" s="4">
        <v>0</v>
      </c>
      <c r="X28" s="4">
        <v>2335338</v>
      </c>
      <c r="Y28" s="4">
        <v>72548683</v>
      </c>
    </row>
    <row r="29" s="4" customFormat="1" spans="1:25">
      <c r="A29" s="4">
        <v>16966046565</v>
      </c>
      <c r="B29" s="4" t="s">
        <v>25</v>
      </c>
      <c r="C29" s="4" t="s">
        <v>26</v>
      </c>
      <c r="D29" s="4" t="s">
        <v>104</v>
      </c>
      <c r="E29" s="4" t="s">
        <v>105</v>
      </c>
      <c r="F29" s="5">
        <v>44547</v>
      </c>
      <c r="G29" s="5">
        <v>44549</v>
      </c>
      <c r="H29" s="4">
        <v>1</v>
      </c>
      <c r="I29" s="4">
        <v>2</v>
      </c>
      <c r="J29" s="4">
        <v>2</v>
      </c>
      <c r="K29" s="4" t="s">
        <v>29</v>
      </c>
      <c r="L29" s="4">
        <v>1100</v>
      </c>
      <c r="M29" s="4">
        <v>1100</v>
      </c>
      <c r="N29" s="4" t="s">
        <v>106</v>
      </c>
      <c r="O29" s="4" t="s">
        <v>31</v>
      </c>
      <c r="P29" s="4" t="s">
        <v>32</v>
      </c>
      <c r="Q29" s="4">
        <v>0</v>
      </c>
      <c r="R29" s="6">
        <v>44541</v>
      </c>
      <c r="S29" s="5">
        <v>44552</v>
      </c>
      <c r="T29" s="4" t="s">
        <v>33</v>
      </c>
      <c r="U29" s="4">
        <v>1100</v>
      </c>
      <c r="V29" s="4">
        <v>0</v>
      </c>
      <c r="W29" s="4">
        <v>0</v>
      </c>
      <c r="X29" s="4">
        <v>2336545</v>
      </c>
      <c r="Y29" s="4">
        <v>1491672</v>
      </c>
    </row>
    <row r="30" s="4" customFormat="1" spans="1:25">
      <c r="A30" s="4">
        <v>16969339968</v>
      </c>
      <c r="B30" s="4" t="s">
        <v>25</v>
      </c>
      <c r="C30" s="4" t="s">
        <v>26</v>
      </c>
      <c r="D30" s="4" t="s">
        <v>107</v>
      </c>
      <c r="E30" s="4" t="s">
        <v>108</v>
      </c>
      <c r="F30" s="5">
        <v>44548</v>
      </c>
      <c r="G30" s="5">
        <v>44549</v>
      </c>
      <c r="H30" s="4">
        <v>1</v>
      </c>
      <c r="I30" s="4">
        <v>1</v>
      </c>
      <c r="J30" s="4">
        <v>1</v>
      </c>
      <c r="K30" s="4" t="s">
        <v>29</v>
      </c>
      <c r="L30" s="4">
        <v>642</v>
      </c>
      <c r="M30" s="4">
        <v>642</v>
      </c>
      <c r="N30" s="4" t="s">
        <v>109</v>
      </c>
      <c r="O30" s="4" t="s">
        <v>31</v>
      </c>
      <c r="P30" s="4" t="s">
        <v>32</v>
      </c>
      <c r="Q30" s="4">
        <v>0</v>
      </c>
      <c r="R30" s="6">
        <v>44542</v>
      </c>
      <c r="S30" s="5">
        <v>44552</v>
      </c>
      <c r="T30" s="4" t="s">
        <v>33</v>
      </c>
      <c r="U30" s="4">
        <v>642</v>
      </c>
      <c r="V30" s="4">
        <v>0</v>
      </c>
      <c r="W30" s="4">
        <v>0</v>
      </c>
      <c r="X30" s="4"/>
      <c r="Y30" s="4">
        <v>3214305742</v>
      </c>
    </row>
    <row r="31" s="4" customFormat="1" spans="1:23">
      <c r="A31" s="4">
        <v>16971610527</v>
      </c>
      <c r="B31" s="4" t="s">
        <v>25</v>
      </c>
      <c r="C31" s="4" t="s">
        <v>26</v>
      </c>
      <c r="D31" s="4" t="s">
        <v>110</v>
      </c>
      <c r="E31" s="4" t="s">
        <v>111</v>
      </c>
      <c r="F31" s="5">
        <v>44548</v>
      </c>
      <c r="G31" s="5">
        <v>44549</v>
      </c>
      <c r="H31" s="4">
        <v>1</v>
      </c>
      <c r="I31" s="4">
        <v>1</v>
      </c>
      <c r="J31" s="4">
        <v>1</v>
      </c>
      <c r="K31" s="4" t="s">
        <v>29</v>
      </c>
      <c r="L31" s="4">
        <v>951</v>
      </c>
      <c r="M31" s="4">
        <v>951</v>
      </c>
      <c r="N31" s="4" t="s">
        <v>112</v>
      </c>
      <c r="O31" s="4" t="s">
        <v>31</v>
      </c>
      <c r="P31" s="4" t="s">
        <v>32</v>
      </c>
      <c r="Q31" s="4">
        <v>0</v>
      </c>
      <c r="R31" s="6">
        <v>44542</v>
      </c>
      <c r="S31" s="5">
        <v>44552</v>
      </c>
      <c r="T31" s="4" t="s">
        <v>33</v>
      </c>
      <c r="U31" s="4">
        <v>951</v>
      </c>
      <c r="V31" s="4">
        <v>0</v>
      </c>
      <c r="W31" s="4">
        <v>0</v>
      </c>
    </row>
    <row r="32" s="4" customFormat="1" spans="1:23">
      <c r="A32" s="4">
        <v>16971828471</v>
      </c>
      <c r="B32" s="4" t="s">
        <v>25</v>
      </c>
      <c r="C32" s="4" t="s">
        <v>26</v>
      </c>
      <c r="D32" s="4" t="s">
        <v>113</v>
      </c>
      <c r="E32" s="4" t="s">
        <v>114</v>
      </c>
      <c r="F32" s="5">
        <v>44547</v>
      </c>
      <c r="G32" s="5">
        <v>44549</v>
      </c>
      <c r="H32" s="4">
        <v>1</v>
      </c>
      <c r="I32" s="4">
        <v>2</v>
      </c>
      <c r="J32" s="4">
        <v>2</v>
      </c>
      <c r="K32" s="4" t="s">
        <v>29</v>
      </c>
      <c r="L32" s="4">
        <v>1308</v>
      </c>
      <c r="M32" s="4">
        <v>1308</v>
      </c>
      <c r="N32" s="4" t="s">
        <v>115</v>
      </c>
      <c r="O32" s="4" t="s">
        <v>31</v>
      </c>
      <c r="P32" s="4" t="s">
        <v>32</v>
      </c>
      <c r="Q32" s="4">
        <v>0</v>
      </c>
      <c r="R32" s="6">
        <v>44542</v>
      </c>
      <c r="S32" s="5">
        <v>44552</v>
      </c>
      <c r="T32" s="4" t="s">
        <v>33</v>
      </c>
      <c r="U32" s="4">
        <v>1308</v>
      </c>
      <c r="V32" s="4">
        <v>0</v>
      </c>
      <c r="W32" s="4">
        <v>0</v>
      </c>
    </row>
    <row r="33" s="4" customFormat="1" spans="1:25">
      <c r="A33" s="4">
        <v>16974753279</v>
      </c>
      <c r="B33" s="4" t="s">
        <v>25</v>
      </c>
      <c r="C33" s="4" t="s">
        <v>26</v>
      </c>
      <c r="D33" s="4" t="s">
        <v>116</v>
      </c>
      <c r="E33" s="4" t="s">
        <v>117</v>
      </c>
      <c r="F33" s="5">
        <v>44548</v>
      </c>
      <c r="G33" s="5">
        <v>44549</v>
      </c>
      <c r="H33" s="4">
        <v>1</v>
      </c>
      <c r="I33" s="4">
        <v>1</v>
      </c>
      <c r="J33" s="4">
        <v>1</v>
      </c>
      <c r="K33" s="4" t="s">
        <v>29</v>
      </c>
      <c r="L33" s="4">
        <v>878</v>
      </c>
      <c r="M33" s="4">
        <v>878</v>
      </c>
      <c r="N33" s="4" t="s">
        <v>118</v>
      </c>
      <c r="O33" s="4" t="s">
        <v>31</v>
      </c>
      <c r="P33" s="4" t="s">
        <v>32</v>
      </c>
      <c r="Q33" s="4">
        <v>0</v>
      </c>
      <c r="R33" s="6">
        <v>44543</v>
      </c>
      <c r="S33" s="5">
        <v>44552</v>
      </c>
      <c r="T33" s="4" t="s">
        <v>33</v>
      </c>
      <c r="U33" s="4">
        <v>878</v>
      </c>
      <c r="V33" s="4">
        <v>0</v>
      </c>
      <c r="W33" s="4">
        <v>0</v>
      </c>
      <c r="X33" s="4"/>
      <c r="Y33" s="4">
        <v>73937489</v>
      </c>
    </row>
    <row r="34" s="4" customFormat="1" spans="1:25">
      <c r="A34" s="4">
        <v>16975309396</v>
      </c>
      <c r="B34" s="4" t="s">
        <v>25</v>
      </c>
      <c r="C34" s="4" t="s">
        <v>26</v>
      </c>
      <c r="D34" s="4" t="s">
        <v>119</v>
      </c>
      <c r="E34" s="4" t="s">
        <v>120</v>
      </c>
      <c r="F34" s="5">
        <v>44547</v>
      </c>
      <c r="G34" s="5">
        <v>44549</v>
      </c>
      <c r="H34" s="4">
        <v>1</v>
      </c>
      <c r="I34" s="4">
        <v>2</v>
      </c>
      <c r="J34" s="4">
        <v>2</v>
      </c>
      <c r="K34" s="4" t="s">
        <v>29</v>
      </c>
      <c r="L34" s="4">
        <v>2746</v>
      </c>
      <c r="M34" s="4">
        <v>2746</v>
      </c>
      <c r="N34" s="4" t="s">
        <v>121</v>
      </c>
      <c r="O34" s="4" t="s">
        <v>31</v>
      </c>
      <c r="P34" s="4" t="s">
        <v>32</v>
      </c>
      <c r="Q34" s="4">
        <v>0</v>
      </c>
      <c r="R34" s="6">
        <v>44543</v>
      </c>
      <c r="S34" s="5">
        <v>44552</v>
      </c>
      <c r="T34" s="4" t="s">
        <v>33</v>
      </c>
      <c r="U34" s="4">
        <v>2746</v>
      </c>
      <c r="V34" s="4">
        <v>0</v>
      </c>
      <c r="W34" s="4">
        <v>0</v>
      </c>
      <c r="X34" s="4"/>
      <c r="Y34" s="4" t="s">
        <v>122</v>
      </c>
    </row>
    <row r="35" s="4" customFormat="1" spans="1:25">
      <c r="A35" s="4">
        <v>16975837410</v>
      </c>
      <c r="B35" s="4" t="s">
        <v>25</v>
      </c>
      <c r="C35" s="4" t="s">
        <v>26</v>
      </c>
      <c r="D35" s="4" t="s">
        <v>123</v>
      </c>
      <c r="E35" s="4" t="s">
        <v>124</v>
      </c>
      <c r="F35" s="5">
        <v>44547</v>
      </c>
      <c r="G35" s="5">
        <v>44549</v>
      </c>
      <c r="H35" s="4">
        <v>1</v>
      </c>
      <c r="I35" s="4">
        <v>2</v>
      </c>
      <c r="J35" s="4">
        <v>2</v>
      </c>
      <c r="K35" s="4" t="s">
        <v>29</v>
      </c>
      <c r="L35" s="4">
        <v>2902</v>
      </c>
      <c r="M35" s="4">
        <v>2902</v>
      </c>
      <c r="N35" s="4" t="s">
        <v>125</v>
      </c>
      <c r="O35" s="4" t="s">
        <v>31</v>
      </c>
      <c r="P35" s="4" t="s">
        <v>32</v>
      </c>
      <c r="Q35" s="4">
        <v>0</v>
      </c>
      <c r="R35" s="6">
        <v>44543</v>
      </c>
      <c r="S35" s="5">
        <v>44552</v>
      </c>
      <c r="T35" s="4" t="s">
        <v>33</v>
      </c>
      <c r="U35" s="4">
        <v>2902</v>
      </c>
      <c r="V35" s="4">
        <v>0</v>
      </c>
      <c r="W35" s="4">
        <v>0</v>
      </c>
      <c r="X35" s="4">
        <v>2338503</v>
      </c>
      <c r="Y35" s="4">
        <v>1215881</v>
      </c>
    </row>
    <row r="36" s="4" customFormat="1" spans="1:23">
      <c r="A36" s="4">
        <v>16980353139</v>
      </c>
      <c r="B36" s="4" t="s">
        <v>25</v>
      </c>
      <c r="C36" s="4" t="s">
        <v>26</v>
      </c>
      <c r="D36" s="4" t="s">
        <v>126</v>
      </c>
      <c r="E36" s="4" t="s">
        <v>62</v>
      </c>
      <c r="F36" s="5">
        <v>44548</v>
      </c>
      <c r="G36" s="5">
        <v>44549</v>
      </c>
      <c r="H36" s="4">
        <v>1</v>
      </c>
      <c r="I36" s="4">
        <v>1</v>
      </c>
      <c r="J36" s="4">
        <v>1</v>
      </c>
      <c r="K36" s="4" t="s">
        <v>29</v>
      </c>
      <c r="L36" s="4">
        <v>446</v>
      </c>
      <c r="M36" s="4">
        <v>446</v>
      </c>
      <c r="N36" s="4" t="s">
        <v>127</v>
      </c>
      <c r="O36" s="4" t="s">
        <v>31</v>
      </c>
      <c r="P36" s="4" t="s">
        <v>32</v>
      </c>
      <c r="Q36" s="4">
        <v>0</v>
      </c>
      <c r="R36" s="6">
        <v>44543</v>
      </c>
      <c r="S36" s="5">
        <v>44552</v>
      </c>
      <c r="T36" s="4" t="s">
        <v>33</v>
      </c>
      <c r="U36" s="4">
        <v>446</v>
      </c>
      <c r="V36" s="4">
        <v>0</v>
      </c>
      <c r="W36" s="4">
        <v>0</v>
      </c>
    </row>
    <row r="37" s="4" customFormat="1" spans="1:25">
      <c r="A37" s="4">
        <v>16982791429</v>
      </c>
      <c r="B37" s="4" t="s">
        <v>25</v>
      </c>
      <c r="C37" s="4" t="s">
        <v>26</v>
      </c>
      <c r="D37" s="4" t="s">
        <v>128</v>
      </c>
      <c r="E37" s="4" t="s">
        <v>129</v>
      </c>
      <c r="F37" s="5">
        <v>44547</v>
      </c>
      <c r="G37" s="5">
        <v>44549</v>
      </c>
      <c r="H37" s="4">
        <v>1</v>
      </c>
      <c r="I37" s="4">
        <v>2</v>
      </c>
      <c r="J37" s="4">
        <v>2</v>
      </c>
      <c r="K37" s="4" t="s">
        <v>29</v>
      </c>
      <c r="L37" s="4">
        <v>3818</v>
      </c>
      <c r="M37" s="4">
        <v>3818</v>
      </c>
      <c r="N37" s="4" t="s">
        <v>130</v>
      </c>
      <c r="O37" s="4" t="s">
        <v>31</v>
      </c>
      <c r="P37" s="4" t="s">
        <v>32</v>
      </c>
      <c r="Q37" s="4">
        <v>0</v>
      </c>
      <c r="R37" s="6">
        <v>44544</v>
      </c>
      <c r="S37" s="5">
        <v>44552</v>
      </c>
      <c r="T37" s="4" t="s">
        <v>33</v>
      </c>
      <c r="U37" s="4">
        <v>3818</v>
      </c>
      <c r="V37" s="4">
        <v>0</v>
      </c>
      <c r="W37" s="4">
        <v>0</v>
      </c>
      <c r="X37" s="4">
        <v>2339989</v>
      </c>
      <c r="Y37" s="4">
        <v>445426043118</v>
      </c>
    </row>
    <row r="38" s="4" customFormat="1" spans="1:25">
      <c r="A38" s="4">
        <v>16986809998</v>
      </c>
      <c r="B38" s="4" t="s">
        <v>25</v>
      </c>
      <c r="C38" s="4" t="s">
        <v>26</v>
      </c>
      <c r="D38" s="4" t="s">
        <v>131</v>
      </c>
      <c r="E38" s="4" t="s">
        <v>132</v>
      </c>
      <c r="F38" s="5">
        <v>44547</v>
      </c>
      <c r="G38" s="5">
        <v>44549</v>
      </c>
      <c r="H38" s="4">
        <v>1</v>
      </c>
      <c r="I38" s="4">
        <v>2</v>
      </c>
      <c r="J38" s="4">
        <v>2</v>
      </c>
      <c r="K38" s="4" t="s">
        <v>29</v>
      </c>
      <c r="L38" s="4">
        <v>580</v>
      </c>
      <c r="M38" s="4">
        <v>580</v>
      </c>
      <c r="N38" s="4" t="s">
        <v>133</v>
      </c>
      <c r="O38" s="4" t="s">
        <v>31</v>
      </c>
      <c r="P38" s="4" t="s">
        <v>32</v>
      </c>
      <c r="Q38" s="4">
        <v>0</v>
      </c>
      <c r="R38" s="6">
        <v>44545</v>
      </c>
      <c r="S38" s="5">
        <v>44552</v>
      </c>
      <c r="T38" s="4" t="s">
        <v>33</v>
      </c>
      <c r="U38" s="4">
        <v>580</v>
      </c>
      <c r="V38" s="4">
        <v>0</v>
      </c>
      <c r="W38" s="4">
        <v>0</v>
      </c>
      <c r="X38" s="4"/>
      <c r="Y38" s="4">
        <v>75552796</v>
      </c>
    </row>
    <row r="39" s="4" customFormat="1" spans="1:25">
      <c r="A39" s="4">
        <v>16991233621</v>
      </c>
      <c r="B39" s="4" t="s">
        <v>25</v>
      </c>
      <c r="C39" s="4" t="s">
        <v>26</v>
      </c>
      <c r="D39" s="4" t="s">
        <v>134</v>
      </c>
      <c r="E39" s="4" t="s">
        <v>135</v>
      </c>
      <c r="F39" s="5">
        <v>44548</v>
      </c>
      <c r="G39" s="5">
        <v>44549</v>
      </c>
      <c r="H39" s="4">
        <v>1</v>
      </c>
      <c r="I39" s="4">
        <v>1</v>
      </c>
      <c r="J39" s="4">
        <v>1</v>
      </c>
      <c r="K39" s="4" t="s">
        <v>29</v>
      </c>
      <c r="L39" s="4">
        <v>967</v>
      </c>
      <c r="M39" s="4">
        <v>967</v>
      </c>
      <c r="N39" s="4" t="s">
        <v>136</v>
      </c>
      <c r="O39" s="4" t="s">
        <v>31</v>
      </c>
      <c r="P39" s="4" t="s">
        <v>32</v>
      </c>
      <c r="Q39" s="4">
        <v>0</v>
      </c>
      <c r="R39" s="6">
        <v>44545</v>
      </c>
      <c r="S39" s="5">
        <v>44552</v>
      </c>
      <c r="T39" s="4" t="s">
        <v>33</v>
      </c>
      <c r="U39" s="4">
        <v>967</v>
      </c>
      <c r="V39" s="4">
        <v>0</v>
      </c>
      <c r="W39" s="4">
        <v>0</v>
      </c>
      <c r="X39" s="4"/>
      <c r="Y39" s="4">
        <v>75897088</v>
      </c>
    </row>
    <row r="40" s="4" customFormat="1" spans="1:25">
      <c r="A40" s="4">
        <v>16993026506</v>
      </c>
      <c r="B40" s="4" t="s">
        <v>25</v>
      </c>
      <c r="C40" s="4" t="s">
        <v>26</v>
      </c>
      <c r="D40" s="4" t="s">
        <v>137</v>
      </c>
      <c r="E40" s="4" t="s">
        <v>138</v>
      </c>
      <c r="F40" s="5">
        <v>44548</v>
      </c>
      <c r="G40" s="5">
        <v>44549</v>
      </c>
      <c r="H40" s="4">
        <v>1</v>
      </c>
      <c r="I40" s="4">
        <v>1</v>
      </c>
      <c r="J40" s="4">
        <v>1</v>
      </c>
      <c r="K40" s="4" t="s">
        <v>29</v>
      </c>
      <c r="L40" s="4">
        <v>845</v>
      </c>
      <c r="M40" s="4">
        <v>845</v>
      </c>
      <c r="N40" s="4" t="s">
        <v>139</v>
      </c>
      <c r="O40" s="4" t="s">
        <v>31</v>
      </c>
      <c r="P40" s="4" t="s">
        <v>32</v>
      </c>
      <c r="Q40" s="4">
        <v>0</v>
      </c>
      <c r="R40" s="6">
        <v>44546</v>
      </c>
      <c r="S40" s="5">
        <v>44552</v>
      </c>
      <c r="T40" s="4" t="s">
        <v>33</v>
      </c>
      <c r="U40" s="4">
        <v>845</v>
      </c>
      <c r="V40" s="4">
        <v>0</v>
      </c>
      <c r="W40" s="4">
        <v>0</v>
      </c>
      <c r="X40" s="4">
        <v>2342469</v>
      </c>
      <c r="Y40" s="4">
        <v>76534242</v>
      </c>
    </row>
    <row r="41" s="4" customFormat="1" spans="1:24">
      <c r="A41" s="4">
        <v>16997159211</v>
      </c>
      <c r="B41" s="4" t="s">
        <v>25</v>
      </c>
      <c r="C41" s="4" t="s">
        <v>26</v>
      </c>
      <c r="D41" s="4" t="s">
        <v>140</v>
      </c>
      <c r="E41" s="4" t="s">
        <v>141</v>
      </c>
      <c r="F41" s="5">
        <v>44548</v>
      </c>
      <c r="G41" s="5">
        <v>44549</v>
      </c>
      <c r="H41" s="4">
        <v>1</v>
      </c>
      <c r="I41" s="4">
        <v>1</v>
      </c>
      <c r="J41" s="4">
        <v>1</v>
      </c>
      <c r="K41" s="4" t="s">
        <v>29</v>
      </c>
      <c r="L41" s="4">
        <v>289</v>
      </c>
      <c r="M41" s="4">
        <v>289</v>
      </c>
      <c r="N41" s="4" t="s">
        <v>142</v>
      </c>
      <c r="O41" s="4" t="s">
        <v>31</v>
      </c>
      <c r="P41" s="4" t="s">
        <v>32</v>
      </c>
      <c r="Q41" s="4">
        <v>0</v>
      </c>
      <c r="R41" s="6">
        <v>44546</v>
      </c>
      <c r="S41" s="5">
        <v>44552</v>
      </c>
      <c r="T41" s="4" t="s">
        <v>33</v>
      </c>
      <c r="U41" s="4">
        <v>289</v>
      </c>
      <c r="V41" s="4">
        <v>0</v>
      </c>
      <c r="W41" s="4">
        <v>0</v>
      </c>
      <c r="X41" s="4">
        <v>2343649</v>
      </c>
    </row>
    <row r="42" s="4" customFormat="1" spans="1:23">
      <c r="A42" s="4">
        <v>16999242670</v>
      </c>
      <c r="B42" s="4" t="s">
        <v>25</v>
      </c>
      <c r="C42" s="4" t="s">
        <v>26</v>
      </c>
      <c r="D42" s="4" t="s">
        <v>98</v>
      </c>
      <c r="E42" s="4" t="s">
        <v>99</v>
      </c>
      <c r="F42" s="5">
        <v>44548</v>
      </c>
      <c r="G42" s="5">
        <v>44549</v>
      </c>
      <c r="H42" s="4">
        <v>1</v>
      </c>
      <c r="I42" s="4">
        <v>1</v>
      </c>
      <c r="J42" s="4">
        <v>1</v>
      </c>
      <c r="K42" s="4" t="s">
        <v>29</v>
      </c>
      <c r="L42" s="4">
        <v>536</v>
      </c>
      <c r="M42" s="4">
        <v>536</v>
      </c>
      <c r="N42" s="4" t="s">
        <v>143</v>
      </c>
      <c r="O42" s="4" t="s">
        <v>31</v>
      </c>
      <c r="P42" s="4" t="s">
        <v>32</v>
      </c>
      <c r="Q42" s="4">
        <v>0</v>
      </c>
      <c r="R42" s="6">
        <v>44547</v>
      </c>
      <c r="S42" s="5">
        <v>44552</v>
      </c>
      <c r="T42" s="4" t="s">
        <v>33</v>
      </c>
      <c r="U42" s="4">
        <v>536</v>
      </c>
      <c r="V42" s="4">
        <v>0</v>
      </c>
      <c r="W42" s="4">
        <v>0</v>
      </c>
    </row>
    <row r="43" s="4" customFormat="1" spans="1:25">
      <c r="A43" s="4">
        <v>16999503564</v>
      </c>
      <c r="B43" s="4" t="s">
        <v>25</v>
      </c>
      <c r="C43" s="4" t="s">
        <v>26</v>
      </c>
      <c r="D43" s="4" t="s">
        <v>144</v>
      </c>
      <c r="E43" s="4" t="s">
        <v>38</v>
      </c>
      <c r="F43" s="5">
        <v>44547</v>
      </c>
      <c r="G43" s="5">
        <v>44549</v>
      </c>
      <c r="H43" s="4">
        <v>1</v>
      </c>
      <c r="I43" s="4">
        <v>2</v>
      </c>
      <c r="J43" s="4">
        <v>2</v>
      </c>
      <c r="K43" s="4" t="s">
        <v>29</v>
      </c>
      <c r="L43" s="4">
        <v>4219</v>
      </c>
      <c r="M43" s="4">
        <v>4219</v>
      </c>
      <c r="N43" s="4" t="s">
        <v>145</v>
      </c>
      <c r="O43" s="4" t="s">
        <v>31</v>
      </c>
      <c r="P43" s="4" t="s">
        <v>32</v>
      </c>
      <c r="Q43" s="4">
        <v>0</v>
      </c>
      <c r="R43" s="6">
        <v>44547</v>
      </c>
      <c r="S43" s="5">
        <v>44552</v>
      </c>
      <c r="T43" s="4" t="s">
        <v>33</v>
      </c>
      <c r="U43" s="4">
        <v>4219</v>
      </c>
      <c r="V43" s="4">
        <v>0</v>
      </c>
      <c r="W43" s="4">
        <v>0</v>
      </c>
      <c r="X43" s="4">
        <v>2343963</v>
      </c>
      <c r="Y43" s="4">
        <v>77315718</v>
      </c>
    </row>
    <row r="44" s="4" customFormat="1" spans="1:23">
      <c r="A44" s="4">
        <v>17001257957</v>
      </c>
      <c r="B44" s="4" t="s">
        <v>25</v>
      </c>
      <c r="C44" s="4" t="s">
        <v>26</v>
      </c>
      <c r="D44" s="4" t="s">
        <v>146</v>
      </c>
      <c r="E44" s="4" t="s">
        <v>141</v>
      </c>
      <c r="F44" s="5">
        <v>44547</v>
      </c>
      <c r="G44" s="5">
        <v>44549</v>
      </c>
      <c r="H44" s="4">
        <v>1</v>
      </c>
      <c r="I44" s="4">
        <v>2</v>
      </c>
      <c r="J44" s="4">
        <v>2</v>
      </c>
      <c r="K44" s="4" t="s">
        <v>29</v>
      </c>
      <c r="L44" s="4">
        <v>806</v>
      </c>
      <c r="M44" s="4">
        <v>806</v>
      </c>
      <c r="N44" s="4" t="s">
        <v>147</v>
      </c>
      <c r="O44" s="4" t="s">
        <v>31</v>
      </c>
      <c r="P44" s="4" t="s">
        <v>32</v>
      </c>
      <c r="Q44" s="4">
        <v>0</v>
      </c>
      <c r="R44" s="6">
        <v>44547</v>
      </c>
      <c r="S44" s="5">
        <v>44552</v>
      </c>
      <c r="T44" s="4" t="s">
        <v>33</v>
      </c>
      <c r="U44" s="4">
        <v>806</v>
      </c>
      <c r="V44" s="4">
        <v>0</v>
      </c>
      <c r="W44" s="4">
        <v>0</v>
      </c>
    </row>
    <row r="45" s="4" customFormat="1" spans="1:25">
      <c r="A45" s="4">
        <v>17004026973</v>
      </c>
      <c r="B45" s="4" t="s">
        <v>25</v>
      </c>
      <c r="C45" s="4" t="s">
        <v>26</v>
      </c>
      <c r="D45" s="4" t="s">
        <v>148</v>
      </c>
      <c r="E45" s="4" t="s">
        <v>149</v>
      </c>
      <c r="F45" s="5">
        <v>44548</v>
      </c>
      <c r="G45" s="5">
        <v>44549</v>
      </c>
      <c r="H45" s="4">
        <v>1</v>
      </c>
      <c r="I45" s="4">
        <v>1</v>
      </c>
      <c r="J45" s="4">
        <v>1</v>
      </c>
      <c r="K45" s="4" t="s">
        <v>29</v>
      </c>
      <c r="L45" s="4">
        <v>620</v>
      </c>
      <c r="M45" s="4">
        <v>620</v>
      </c>
      <c r="N45" s="4" t="s">
        <v>150</v>
      </c>
      <c r="O45" s="4" t="s">
        <v>31</v>
      </c>
      <c r="P45" s="4" t="s">
        <v>32</v>
      </c>
      <c r="Q45" s="4">
        <v>0</v>
      </c>
      <c r="R45" s="6">
        <v>44547</v>
      </c>
      <c r="S45" s="5">
        <v>44552</v>
      </c>
      <c r="T45" s="4" t="s">
        <v>33</v>
      </c>
      <c r="U45" s="4">
        <v>620</v>
      </c>
      <c r="V45" s="4">
        <v>0</v>
      </c>
      <c r="W45" s="4">
        <v>0</v>
      </c>
      <c r="X45" s="4">
        <v>2344945</v>
      </c>
      <c r="Y45" s="4">
        <v>2356530311</v>
      </c>
    </row>
    <row r="46" s="4" customFormat="1" spans="1:23">
      <c r="A46" s="4">
        <v>17004122919</v>
      </c>
      <c r="B46" s="4" t="s">
        <v>25</v>
      </c>
      <c r="C46" s="4" t="s">
        <v>26</v>
      </c>
      <c r="D46" s="4" t="s">
        <v>151</v>
      </c>
      <c r="E46" s="4" t="s">
        <v>152</v>
      </c>
      <c r="F46" s="5">
        <v>44548</v>
      </c>
      <c r="G46" s="5">
        <v>44549</v>
      </c>
      <c r="H46" s="4">
        <v>1</v>
      </c>
      <c r="I46" s="4">
        <v>1</v>
      </c>
      <c r="J46" s="4">
        <v>1</v>
      </c>
      <c r="K46" s="4" t="s">
        <v>29</v>
      </c>
      <c r="L46" s="4">
        <v>654</v>
      </c>
      <c r="M46" s="4">
        <v>654</v>
      </c>
      <c r="N46" s="4" t="s">
        <v>153</v>
      </c>
      <c r="O46" s="4" t="s">
        <v>31</v>
      </c>
      <c r="P46" s="4" t="s">
        <v>32</v>
      </c>
      <c r="Q46" s="4">
        <v>0</v>
      </c>
      <c r="R46" s="6">
        <v>44547</v>
      </c>
      <c r="S46" s="5">
        <v>44552</v>
      </c>
      <c r="T46" s="4" t="s">
        <v>33</v>
      </c>
      <c r="U46" s="4">
        <v>654</v>
      </c>
      <c r="V46" s="4">
        <v>0</v>
      </c>
      <c r="W46" s="4">
        <v>0</v>
      </c>
    </row>
    <row r="47" s="4" customFormat="1" spans="1:25">
      <c r="A47" s="4">
        <v>17005144413</v>
      </c>
      <c r="B47" s="4" t="s">
        <v>25</v>
      </c>
      <c r="C47" s="4" t="s">
        <v>26</v>
      </c>
      <c r="D47" s="4" t="s">
        <v>154</v>
      </c>
      <c r="E47" s="4" t="s">
        <v>155</v>
      </c>
      <c r="F47" s="5">
        <v>44548</v>
      </c>
      <c r="G47" s="5">
        <v>44549</v>
      </c>
      <c r="H47" s="4">
        <v>1</v>
      </c>
      <c r="I47" s="4">
        <v>1</v>
      </c>
      <c r="J47" s="4">
        <v>1</v>
      </c>
      <c r="K47" s="4" t="s">
        <v>29</v>
      </c>
      <c r="L47" s="4">
        <v>606</v>
      </c>
      <c r="M47" s="4">
        <v>606</v>
      </c>
      <c r="N47" s="4" t="s">
        <v>156</v>
      </c>
      <c r="O47" s="4" t="s">
        <v>31</v>
      </c>
      <c r="P47" s="4" t="s">
        <v>32</v>
      </c>
      <c r="Q47" s="4">
        <v>0</v>
      </c>
      <c r="R47" s="6">
        <v>44548</v>
      </c>
      <c r="S47" s="5">
        <v>44552</v>
      </c>
      <c r="T47" s="4" t="s">
        <v>33</v>
      </c>
      <c r="U47" s="4">
        <v>606</v>
      </c>
      <c r="V47" s="4">
        <v>0</v>
      </c>
      <c r="W47" s="4">
        <v>0</v>
      </c>
      <c r="X47" s="4"/>
      <c r="Y47" s="4">
        <v>77843131</v>
      </c>
    </row>
    <row r="48" s="4" customFormat="1" spans="1:23">
      <c r="A48" s="4">
        <v>17005190598</v>
      </c>
      <c r="B48" s="4" t="s">
        <v>25</v>
      </c>
      <c r="C48" s="4" t="s">
        <v>26</v>
      </c>
      <c r="D48" s="4" t="s">
        <v>126</v>
      </c>
      <c r="E48" s="4" t="s">
        <v>62</v>
      </c>
      <c r="F48" s="5">
        <v>44548</v>
      </c>
      <c r="G48" s="5">
        <v>44549</v>
      </c>
      <c r="H48" s="4">
        <v>1</v>
      </c>
      <c r="I48" s="4">
        <v>1</v>
      </c>
      <c r="J48" s="4">
        <v>1</v>
      </c>
      <c r="K48" s="4" t="s">
        <v>29</v>
      </c>
      <c r="L48" s="4">
        <v>447</v>
      </c>
      <c r="M48" s="4">
        <v>447</v>
      </c>
      <c r="N48" s="4" t="s">
        <v>157</v>
      </c>
      <c r="O48" s="4" t="s">
        <v>31</v>
      </c>
      <c r="P48" s="4" t="s">
        <v>32</v>
      </c>
      <c r="Q48" s="4">
        <v>0</v>
      </c>
      <c r="R48" s="6">
        <v>44548</v>
      </c>
      <c r="S48" s="5">
        <v>44552</v>
      </c>
      <c r="T48" s="4" t="s">
        <v>33</v>
      </c>
      <c r="U48" s="4">
        <v>447</v>
      </c>
      <c r="V48" s="4">
        <v>0</v>
      </c>
      <c r="W48" s="4">
        <v>0</v>
      </c>
    </row>
    <row r="49" s="4" customFormat="1" spans="1:25">
      <c r="A49" s="4">
        <v>17005444426</v>
      </c>
      <c r="B49" s="4" t="s">
        <v>25</v>
      </c>
      <c r="C49" s="4" t="s">
        <v>26</v>
      </c>
      <c r="D49" s="4" t="s">
        <v>158</v>
      </c>
      <c r="E49" s="4" t="s">
        <v>159</v>
      </c>
      <c r="F49" s="5">
        <v>44548</v>
      </c>
      <c r="G49" s="5">
        <v>44549</v>
      </c>
      <c r="H49" s="4">
        <v>1</v>
      </c>
      <c r="I49" s="4">
        <v>1</v>
      </c>
      <c r="J49" s="4">
        <v>1</v>
      </c>
      <c r="K49" s="4" t="s">
        <v>29</v>
      </c>
      <c r="L49" s="4">
        <v>1773</v>
      </c>
      <c r="M49" s="4">
        <v>1773</v>
      </c>
      <c r="N49" s="4" t="s">
        <v>160</v>
      </c>
      <c r="O49" s="4" t="s">
        <v>31</v>
      </c>
      <c r="P49" s="4" t="s">
        <v>32</v>
      </c>
      <c r="Q49" s="4">
        <v>0</v>
      </c>
      <c r="R49" s="6">
        <v>44548</v>
      </c>
      <c r="S49" s="5">
        <v>44552</v>
      </c>
      <c r="T49" s="4" t="s">
        <v>33</v>
      </c>
      <c r="U49" s="4">
        <v>1773</v>
      </c>
      <c r="V49" s="4">
        <v>0</v>
      </c>
      <c r="W49" s="4">
        <v>0</v>
      </c>
      <c r="X49" s="4"/>
      <c r="Y49" s="4">
        <v>80095482</v>
      </c>
    </row>
    <row r="50" s="4" customFormat="1" spans="1:25">
      <c r="A50" s="4">
        <v>17005488752</v>
      </c>
      <c r="B50" s="4" t="s">
        <v>25</v>
      </c>
      <c r="C50" s="4" t="s">
        <v>26</v>
      </c>
      <c r="D50" s="4" t="s">
        <v>161</v>
      </c>
      <c r="E50" s="4" t="s">
        <v>162</v>
      </c>
      <c r="F50" s="5">
        <v>44548</v>
      </c>
      <c r="G50" s="5">
        <v>44549</v>
      </c>
      <c r="H50" s="4">
        <v>1</v>
      </c>
      <c r="I50" s="4">
        <v>1</v>
      </c>
      <c r="J50" s="4">
        <v>1</v>
      </c>
      <c r="K50" s="4" t="s">
        <v>29</v>
      </c>
      <c r="L50" s="4">
        <v>1605</v>
      </c>
      <c r="M50" s="4">
        <v>1605</v>
      </c>
      <c r="N50" s="4" t="s">
        <v>163</v>
      </c>
      <c r="O50" s="4" t="s">
        <v>31</v>
      </c>
      <c r="P50" s="4" t="s">
        <v>32</v>
      </c>
      <c r="Q50" s="4">
        <v>0</v>
      </c>
      <c r="R50" s="6">
        <v>44548</v>
      </c>
      <c r="S50" s="5">
        <v>44552</v>
      </c>
      <c r="T50" s="4" t="s">
        <v>33</v>
      </c>
      <c r="U50" s="4">
        <v>1605</v>
      </c>
      <c r="V50" s="4">
        <v>0</v>
      </c>
      <c r="W50" s="4">
        <v>0</v>
      </c>
      <c r="X50" s="4"/>
      <c r="Y50" s="4">
        <v>80105589</v>
      </c>
    </row>
    <row r="51" s="4" customFormat="1" spans="1:23">
      <c r="A51" s="4">
        <v>17006188864</v>
      </c>
      <c r="B51" s="4" t="s">
        <v>25</v>
      </c>
      <c r="C51" s="4" t="s">
        <v>26</v>
      </c>
      <c r="D51" s="4" t="s">
        <v>164</v>
      </c>
      <c r="E51" s="4" t="s">
        <v>165</v>
      </c>
      <c r="F51" s="5">
        <v>44548</v>
      </c>
      <c r="G51" s="5">
        <v>44549</v>
      </c>
      <c r="H51" s="4">
        <v>1</v>
      </c>
      <c r="I51" s="4">
        <v>1</v>
      </c>
      <c r="J51" s="4">
        <v>1</v>
      </c>
      <c r="K51" s="4" t="s">
        <v>29</v>
      </c>
      <c r="L51" s="4">
        <v>144</v>
      </c>
      <c r="M51" s="4">
        <v>144</v>
      </c>
      <c r="N51" s="4" t="s">
        <v>166</v>
      </c>
      <c r="O51" s="4" t="s">
        <v>31</v>
      </c>
      <c r="P51" s="4" t="s">
        <v>32</v>
      </c>
      <c r="Q51" s="4">
        <v>0</v>
      </c>
      <c r="R51" s="6">
        <v>44548</v>
      </c>
      <c r="S51" s="5">
        <v>44552</v>
      </c>
      <c r="T51" s="4" t="s">
        <v>33</v>
      </c>
      <c r="U51" s="4">
        <v>144</v>
      </c>
      <c r="V51" s="4">
        <v>0</v>
      </c>
      <c r="W51" s="4">
        <v>0</v>
      </c>
    </row>
    <row r="52" s="4" customFormat="1" spans="1:24">
      <c r="A52" s="4">
        <v>17006452106</v>
      </c>
      <c r="B52" s="4" t="s">
        <v>25</v>
      </c>
      <c r="C52" s="4" t="s">
        <v>26</v>
      </c>
      <c r="D52" s="4" t="s">
        <v>167</v>
      </c>
      <c r="E52" s="4" t="s">
        <v>168</v>
      </c>
      <c r="F52" s="5">
        <v>44548</v>
      </c>
      <c r="G52" s="5">
        <v>44549</v>
      </c>
      <c r="H52" s="4">
        <v>1</v>
      </c>
      <c r="I52" s="4">
        <v>1</v>
      </c>
      <c r="J52" s="4">
        <v>1</v>
      </c>
      <c r="K52" s="4" t="s">
        <v>29</v>
      </c>
      <c r="L52" s="4">
        <v>89</v>
      </c>
      <c r="M52" s="4">
        <v>89</v>
      </c>
      <c r="N52" s="4" t="s">
        <v>169</v>
      </c>
      <c r="O52" s="4" t="s">
        <v>31</v>
      </c>
      <c r="P52" s="4" t="s">
        <v>32</v>
      </c>
      <c r="Q52" s="4">
        <v>0</v>
      </c>
      <c r="R52" s="6">
        <v>44548</v>
      </c>
      <c r="S52" s="5">
        <v>44552</v>
      </c>
      <c r="T52" s="4" t="s">
        <v>33</v>
      </c>
      <c r="U52" s="4">
        <v>89</v>
      </c>
      <c r="V52" s="4">
        <v>0</v>
      </c>
      <c r="W52" s="4">
        <v>0</v>
      </c>
      <c r="X52" s="4">
        <v>2345862</v>
      </c>
    </row>
    <row r="53" s="4" customFormat="1" spans="1:24">
      <c r="A53" s="4">
        <v>17006552765</v>
      </c>
      <c r="B53" s="4" t="s">
        <v>25</v>
      </c>
      <c r="C53" s="4" t="s">
        <v>26</v>
      </c>
      <c r="D53" s="4" t="s">
        <v>170</v>
      </c>
      <c r="E53" s="4" t="s">
        <v>171</v>
      </c>
      <c r="F53" s="5">
        <v>44548</v>
      </c>
      <c r="G53" s="5">
        <v>44549</v>
      </c>
      <c r="H53" s="4">
        <v>1</v>
      </c>
      <c r="I53" s="4">
        <v>1</v>
      </c>
      <c r="J53" s="4">
        <v>1</v>
      </c>
      <c r="K53" s="4" t="s">
        <v>29</v>
      </c>
      <c r="L53" s="4">
        <v>218</v>
      </c>
      <c r="M53" s="4">
        <v>218</v>
      </c>
      <c r="N53" s="4" t="s">
        <v>172</v>
      </c>
      <c r="O53" s="4" t="s">
        <v>31</v>
      </c>
      <c r="P53" s="4" t="s">
        <v>32</v>
      </c>
      <c r="Q53" s="4">
        <v>0</v>
      </c>
      <c r="R53" s="6">
        <v>44548</v>
      </c>
      <c r="S53" s="5">
        <v>44552</v>
      </c>
      <c r="T53" s="4" t="s">
        <v>33</v>
      </c>
      <c r="U53" s="4">
        <v>218</v>
      </c>
      <c r="V53" s="4">
        <v>0</v>
      </c>
      <c r="W53" s="4">
        <v>0</v>
      </c>
      <c r="X53" s="4">
        <v>2345909</v>
      </c>
    </row>
    <row r="54" s="4" customFormat="1" spans="1:23">
      <c r="A54" s="4">
        <v>17004122919</v>
      </c>
      <c r="B54" s="4" t="s">
        <v>25</v>
      </c>
      <c r="C54" s="4" t="s">
        <v>43</v>
      </c>
      <c r="D54" s="4" t="s">
        <v>151</v>
      </c>
      <c r="E54" s="4" t="s">
        <v>152</v>
      </c>
      <c r="F54" s="5">
        <v>44548</v>
      </c>
      <c r="G54" s="5">
        <v>44549</v>
      </c>
      <c r="H54" s="4">
        <v>1</v>
      </c>
      <c r="I54" s="4">
        <v>1</v>
      </c>
      <c r="J54" s="4">
        <v>1</v>
      </c>
      <c r="K54" s="4" t="s">
        <v>29</v>
      </c>
      <c r="L54" s="4">
        <v>-654</v>
      </c>
      <c r="M54" s="4">
        <v>-654</v>
      </c>
      <c r="N54" s="4" t="s">
        <v>153</v>
      </c>
      <c r="O54" s="4" t="s">
        <v>31</v>
      </c>
      <c r="P54" s="4" t="s">
        <v>32</v>
      </c>
      <c r="Q54" s="4">
        <v>0</v>
      </c>
      <c r="R54" s="6">
        <v>44547</v>
      </c>
      <c r="S54" s="5">
        <v>44552</v>
      </c>
      <c r="T54" s="4" t="s">
        <v>33</v>
      </c>
      <c r="U54" s="4">
        <v>-654</v>
      </c>
      <c r="V54" s="4">
        <v>0</v>
      </c>
      <c r="W54" s="4">
        <v>0</v>
      </c>
    </row>
    <row r="55" s="4" customFormat="1" spans="1:25">
      <c r="A55" s="4">
        <v>17006602697</v>
      </c>
      <c r="B55" s="4" t="s">
        <v>25</v>
      </c>
      <c r="C55" s="4" t="s">
        <v>26</v>
      </c>
      <c r="D55" s="4" t="s">
        <v>173</v>
      </c>
      <c r="E55" s="4" t="s">
        <v>174</v>
      </c>
      <c r="F55" s="5">
        <v>44548</v>
      </c>
      <c r="G55" s="5">
        <v>44549</v>
      </c>
      <c r="H55" s="4">
        <v>1</v>
      </c>
      <c r="I55" s="4">
        <v>1</v>
      </c>
      <c r="J55" s="4">
        <v>1</v>
      </c>
      <c r="K55" s="4" t="s">
        <v>29</v>
      </c>
      <c r="L55" s="4">
        <v>1865</v>
      </c>
      <c r="M55" s="4">
        <v>1865</v>
      </c>
      <c r="N55" s="4" t="s">
        <v>175</v>
      </c>
      <c r="O55" s="4" t="s">
        <v>31</v>
      </c>
      <c r="P55" s="4" t="s">
        <v>32</v>
      </c>
      <c r="Q55" s="4">
        <v>0</v>
      </c>
      <c r="R55" s="6">
        <v>44548</v>
      </c>
      <c r="S55" s="5">
        <v>44552</v>
      </c>
      <c r="T55" s="4" t="s">
        <v>33</v>
      </c>
      <c r="U55" s="4">
        <v>1865</v>
      </c>
      <c r="V55" s="4">
        <v>0</v>
      </c>
      <c r="W55" s="4">
        <v>0</v>
      </c>
      <c r="X55" s="4">
        <v>2345940</v>
      </c>
      <c r="Y55" s="4">
        <v>80250631</v>
      </c>
    </row>
    <row r="56" s="4" customFormat="1" spans="1:24">
      <c r="A56" s="4">
        <v>17008923898</v>
      </c>
      <c r="B56" s="4" t="s">
        <v>25</v>
      </c>
      <c r="C56" s="4" t="s">
        <v>26</v>
      </c>
      <c r="D56" s="4" t="s">
        <v>176</v>
      </c>
      <c r="E56" s="4" t="s">
        <v>177</v>
      </c>
      <c r="F56" s="5">
        <v>44548</v>
      </c>
      <c r="G56" s="5">
        <v>44549</v>
      </c>
      <c r="H56" s="4">
        <v>1</v>
      </c>
      <c r="I56" s="4">
        <v>1</v>
      </c>
      <c r="J56" s="4">
        <v>1</v>
      </c>
      <c r="K56" s="4" t="s">
        <v>29</v>
      </c>
      <c r="L56" s="4">
        <v>886</v>
      </c>
      <c r="M56" s="4">
        <v>886</v>
      </c>
      <c r="N56" s="4" t="s">
        <v>178</v>
      </c>
      <c r="O56" s="4" t="s">
        <v>31</v>
      </c>
      <c r="P56" s="4" t="s">
        <v>32</v>
      </c>
      <c r="Q56" s="4">
        <v>0</v>
      </c>
      <c r="R56" s="6">
        <v>44548</v>
      </c>
      <c r="S56" s="5">
        <v>44552</v>
      </c>
      <c r="T56" s="4" t="s">
        <v>33</v>
      </c>
      <c r="U56" s="4">
        <v>886</v>
      </c>
      <c r="V56" s="4">
        <v>0</v>
      </c>
      <c r="W56" s="4">
        <v>0</v>
      </c>
      <c r="X56" s="4">
        <v>2346090</v>
      </c>
    </row>
    <row r="57" s="4" customFormat="1" spans="1:24">
      <c r="A57" s="4">
        <v>17008943852</v>
      </c>
      <c r="B57" s="4" t="s">
        <v>25</v>
      </c>
      <c r="C57" s="4" t="s">
        <v>26</v>
      </c>
      <c r="D57" s="4" t="s">
        <v>179</v>
      </c>
      <c r="E57" s="4" t="s">
        <v>180</v>
      </c>
      <c r="F57" s="5">
        <v>44548</v>
      </c>
      <c r="G57" s="5">
        <v>44549</v>
      </c>
      <c r="H57" s="4">
        <v>1</v>
      </c>
      <c r="I57" s="4">
        <v>1</v>
      </c>
      <c r="J57" s="4">
        <v>1</v>
      </c>
      <c r="K57" s="4" t="s">
        <v>29</v>
      </c>
      <c r="L57" s="4">
        <v>378</v>
      </c>
      <c r="M57" s="4">
        <v>378</v>
      </c>
      <c r="N57" s="4" t="s">
        <v>181</v>
      </c>
      <c r="O57" s="4" t="s">
        <v>31</v>
      </c>
      <c r="P57" s="4" t="s">
        <v>32</v>
      </c>
      <c r="Q57" s="4">
        <v>0</v>
      </c>
      <c r="R57" s="6">
        <v>44548</v>
      </c>
      <c r="S57" s="5">
        <v>44552</v>
      </c>
      <c r="T57" s="4" t="s">
        <v>33</v>
      </c>
      <c r="U57" s="4">
        <v>378</v>
      </c>
      <c r="V57" s="4">
        <v>0</v>
      </c>
      <c r="W57" s="4">
        <v>0</v>
      </c>
      <c r="X57" s="4">
        <v>2346100</v>
      </c>
    </row>
    <row r="58" s="4" customFormat="1" spans="1:25">
      <c r="A58" s="4">
        <v>17009463793</v>
      </c>
      <c r="B58" s="4" t="s">
        <v>25</v>
      </c>
      <c r="C58" s="4" t="s">
        <v>26</v>
      </c>
      <c r="D58" s="4" t="s">
        <v>182</v>
      </c>
      <c r="E58" s="4" t="s">
        <v>183</v>
      </c>
      <c r="F58" s="5">
        <v>44548</v>
      </c>
      <c r="G58" s="5">
        <v>44549</v>
      </c>
      <c r="H58" s="4">
        <v>1</v>
      </c>
      <c r="I58" s="4">
        <v>1</v>
      </c>
      <c r="J58" s="4">
        <v>1</v>
      </c>
      <c r="K58" s="4" t="s">
        <v>29</v>
      </c>
      <c r="L58" s="4">
        <v>494</v>
      </c>
      <c r="M58" s="4">
        <v>494</v>
      </c>
      <c r="N58" s="4" t="s">
        <v>184</v>
      </c>
      <c r="O58" s="4" t="s">
        <v>31</v>
      </c>
      <c r="P58" s="4" t="s">
        <v>32</v>
      </c>
      <c r="Q58" s="4">
        <v>0</v>
      </c>
      <c r="R58" s="6">
        <v>44548</v>
      </c>
      <c r="S58" s="5">
        <v>44552</v>
      </c>
      <c r="T58" s="4" t="s">
        <v>33</v>
      </c>
      <c r="U58" s="4">
        <v>494</v>
      </c>
      <c r="V58" s="4">
        <v>0</v>
      </c>
      <c r="W58" s="4">
        <v>0</v>
      </c>
      <c r="X58" s="4">
        <v>2346278</v>
      </c>
      <c r="Y58" s="4">
        <v>80302280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2"/>
  <sheetViews>
    <sheetView tabSelected="1" topLeftCell="A37" workbookViewId="0">
      <selection activeCell="D72" sqref="D72"/>
    </sheetView>
  </sheetViews>
  <sheetFormatPr defaultColWidth="9" defaultRowHeight="13.5"/>
  <cols>
    <col min="1" max="1" width="12.875" style="4" customWidth="1"/>
    <col min="2" max="3" width="11.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185</v>
      </c>
    </row>
    <row r="2" s="4" customFormat="1" spans="1:9">
      <c r="A2" s="4">
        <v>16460533860</v>
      </c>
      <c r="B2" s="5">
        <v>44546</v>
      </c>
      <c r="C2" s="5">
        <v>44549</v>
      </c>
      <c r="D2" s="4">
        <v>1827</v>
      </c>
      <c r="E2" s="4" t="str">
        <f>VLOOKUP(A2,HOP!A:L,12,0)</f>
        <v>1827.00</v>
      </c>
      <c r="F2" s="4" t="str">
        <f>VLOOKUP(A2,HOP!A:C,3,0)</f>
        <v>2272440</v>
      </c>
      <c r="G2" s="4">
        <f>D2-E2</f>
        <v>0</v>
      </c>
      <c r="H2" s="4" t="str">
        <f>$H$1&amp;F2</f>
        <v>，2272440</v>
      </c>
      <c r="I2" s="4" t="str">
        <f>VLOOKUP(A2,HOP!A:T,20,0)</f>
        <v>直连</v>
      </c>
    </row>
    <row r="3" s="4" customFormat="1" spans="1:9">
      <c r="A3" s="4">
        <v>16709535107</v>
      </c>
      <c r="B3" s="5">
        <v>44548</v>
      </c>
      <c r="C3" s="5">
        <v>44549</v>
      </c>
      <c r="D3" s="4">
        <v>587</v>
      </c>
      <c r="E3" s="4" t="str">
        <f>VLOOKUP(A3,HOP!A:L,12,0)</f>
        <v>587.00</v>
      </c>
      <c r="F3" s="4" t="str">
        <f>VLOOKUP(A3,HOP!A:C,3,0)</f>
        <v>2286657</v>
      </c>
      <c r="G3" s="4">
        <f t="shared" ref="G3:G34" si="0">D3-E3</f>
        <v>0</v>
      </c>
      <c r="H3" s="4" t="str">
        <f t="shared" ref="H3:H34" si="1">$H$1&amp;F3</f>
        <v>，2286657</v>
      </c>
      <c r="I3" s="4" t="str">
        <f>VLOOKUP(A3,HOP!A:T,20,0)</f>
        <v>直连</v>
      </c>
    </row>
    <row r="4" s="4" customFormat="1" hidden="1" spans="1:9">
      <c r="A4" s="4">
        <v>16750937192</v>
      </c>
      <c r="B4" s="5">
        <v>44545</v>
      </c>
      <c r="C4" s="5">
        <v>44549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VLOOKUP(A4,HOP!A:T,20,0)</f>
        <v>#N/A</v>
      </c>
    </row>
    <row r="5" s="4" customFormat="1" spans="1:9">
      <c r="A5" s="4">
        <v>16786166875</v>
      </c>
      <c r="B5" s="5">
        <v>44548</v>
      </c>
      <c r="C5" s="5">
        <v>44549</v>
      </c>
      <c r="D5" s="4">
        <v>2012</v>
      </c>
      <c r="E5" s="4" t="str">
        <f>VLOOKUP(A5,HOP!A:L,12,0)</f>
        <v>2012.00</v>
      </c>
      <c r="F5" s="4" t="str">
        <f>VLOOKUP(A5,HOP!A:C,3,0)</f>
        <v>2298615</v>
      </c>
      <c r="G5" s="4">
        <f t="shared" si="0"/>
        <v>0</v>
      </c>
      <c r="H5" s="4" t="str">
        <f t="shared" si="1"/>
        <v>，2298615</v>
      </c>
      <c r="I5" s="4" t="str">
        <f>VLOOKUP(A5,HOP!A:T,20,0)</f>
        <v>直连</v>
      </c>
    </row>
    <row r="6" s="4" customFormat="1" spans="1:9">
      <c r="A6" s="4">
        <v>16795787808</v>
      </c>
      <c r="B6" s="5">
        <v>44547</v>
      </c>
      <c r="C6" s="5">
        <v>44549</v>
      </c>
      <c r="D6" s="4">
        <v>1422</v>
      </c>
      <c r="E6" s="4" t="str">
        <f>VLOOKUP(A6,HOP!A:L,12,0)</f>
        <v>1422.00</v>
      </c>
      <c r="F6" s="4" t="str">
        <f>VLOOKUP(A6,HOP!A:C,3,0)</f>
        <v>2299580</v>
      </c>
      <c r="G6" s="4">
        <f t="shared" si="0"/>
        <v>0</v>
      </c>
      <c r="H6" s="4" t="str">
        <f t="shared" si="1"/>
        <v>，2299580</v>
      </c>
      <c r="I6" s="4" t="str">
        <f>VLOOKUP(A6,HOP!A:T,20,0)</f>
        <v>直连</v>
      </c>
    </row>
    <row r="7" s="4" customFormat="1" spans="1:9">
      <c r="A7" s="4">
        <v>16818659488</v>
      </c>
      <c r="B7" s="5">
        <v>44548</v>
      </c>
      <c r="C7" s="5">
        <v>44549</v>
      </c>
      <c r="D7" s="4">
        <v>1018</v>
      </c>
      <c r="E7" s="4" t="str">
        <f>VLOOKUP(A7,HOP!A:L,12,0)</f>
        <v>1018.00</v>
      </c>
      <c r="F7" s="4" t="str">
        <f>VLOOKUP(A7,HOP!A:C,3,0)</f>
        <v>2303375</v>
      </c>
      <c r="G7" s="4">
        <f t="shared" si="0"/>
        <v>0</v>
      </c>
      <c r="H7" s="4" t="str">
        <f t="shared" si="1"/>
        <v>，2303375</v>
      </c>
      <c r="I7" s="4" t="str">
        <f>VLOOKUP(A7,HOP!A:T,20,0)</f>
        <v>直连</v>
      </c>
    </row>
    <row r="8" s="4" customFormat="1" spans="1:9">
      <c r="A8" s="4">
        <v>16833439397</v>
      </c>
      <c r="B8" s="5">
        <v>44548</v>
      </c>
      <c r="C8" s="5">
        <v>44549</v>
      </c>
      <c r="D8" s="4">
        <v>1625</v>
      </c>
      <c r="E8" s="4" t="str">
        <f>VLOOKUP(A8,HOP!A:L,12,0)</f>
        <v>1625.00</v>
      </c>
      <c r="F8" s="4" t="str">
        <f>VLOOKUP(A8,HOP!A:C,3,0)</f>
        <v>2305872</v>
      </c>
      <c r="G8" s="4">
        <f t="shared" si="0"/>
        <v>0</v>
      </c>
      <c r="H8" s="4" t="str">
        <f t="shared" si="1"/>
        <v>，2305872</v>
      </c>
      <c r="I8" s="4" t="str">
        <f>VLOOKUP(A8,HOP!A:T,20,0)</f>
        <v>直连</v>
      </c>
    </row>
    <row r="9" s="4" customFormat="1" spans="1:9">
      <c r="A9" s="4">
        <v>16859053097</v>
      </c>
      <c r="B9" s="5">
        <v>44548</v>
      </c>
      <c r="C9" s="5">
        <v>44549</v>
      </c>
      <c r="D9" s="4">
        <v>964</v>
      </c>
      <c r="E9" s="4" t="str">
        <f>VLOOKUP(A9,HOP!A:L,12,0)</f>
        <v>964.00</v>
      </c>
      <c r="F9" s="4" t="str">
        <f>VLOOKUP(A9,HOP!A:C,3,0)</f>
        <v>2311269</v>
      </c>
      <c r="G9" s="4">
        <f t="shared" si="0"/>
        <v>0</v>
      </c>
      <c r="H9" s="4" t="str">
        <f t="shared" si="1"/>
        <v>，2311269</v>
      </c>
      <c r="I9" s="4" t="str">
        <f>VLOOKUP(A9,HOP!A:T,20,0)</f>
        <v>直连</v>
      </c>
    </row>
    <row r="10" s="4" customFormat="1" spans="1:9">
      <c r="A10" s="4">
        <v>16862894239</v>
      </c>
      <c r="B10" s="5">
        <v>44548</v>
      </c>
      <c r="C10" s="5">
        <v>44549</v>
      </c>
      <c r="D10" s="4">
        <v>2318</v>
      </c>
      <c r="E10" s="4" t="str">
        <f>VLOOKUP(A10,HOP!A:L,12,0)</f>
        <v>2318.00</v>
      </c>
      <c r="F10" s="4" t="str">
        <f>VLOOKUP(A10,HOP!A:C,3,0)</f>
        <v>2311944</v>
      </c>
      <c r="G10" s="4">
        <f t="shared" si="0"/>
        <v>0</v>
      </c>
      <c r="H10" s="4" t="str">
        <f t="shared" si="1"/>
        <v>，2311944</v>
      </c>
      <c r="I10" s="4" t="str">
        <f>VLOOKUP(A10,HOP!A:T,20,0)</f>
        <v>直连</v>
      </c>
    </row>
    <row r="11" s="4" customFormat="1" spans="1:9">
      <c r="A11" s="4">
        <v>16872185523</v>
      </c>
      <c r="B11" s="5">
        <v>44548</v>
      </c>
      <c r="C11" s="5">
        <v>44549</v>
      </c>
      <c r="D11" s="4">
        <v>596</v>
      </c>
      <c r="E11" s="4" t="str">
        <f>VLOOKUP(A11,HOP!A:L,12,0)</f>
        <v>596.00</v>
      </c>
      <c r="F11" s="4" t="str">
        <f>VLOOKUP(A11,HOP!A:C,3,0)</f>
        <v>2314892</v>
      </c>
      <c r="G11" s="4">
        <f t="shared" si="0"/>
        <v>0</v>
      </c>
      <c r="H11" s="4" t="str">
        <f t="shared" si="1"/>
        <v>，2314892</v>
      </c>
      <c r="I11" s="4" t="str">
        <f>VLOOKUP(A11,HOP!A:T,20,0)</f>
        <v>直连</v>
      </c>
    </row>
    <row r="12" s="4" customFormat="1" spans="1:9">
      <c r="A12" s="4">
        <v>16874082698</v>
      </c>
      <c r="B12" s="5">
        <v>44547</v>
      </c>
      <c r="C12" s="5">
        <v>44549</v>
      </c>
      <c r="D12" s="4">
        <v>2679</v>
      </c>
      <c r="E12" s="4" t="str">
        <f>VLOOKUP(A12,HOP!A:L,12,0)</f>
        <v>2679.00</v>
      </c>
      <c r="F12" s="4" t="str">
        <f>VLOOKUP(A12,HOP!A:C,3,0)</f>
        <v>2315441</v>
      </c>
      <c r="G12" s="4">
        <f t="shared" si="0"/>
        <v>0</v>
      </c>
      <c r="H12" s="4" t="str">
        <f t="shared" si="1"/>
        <v>，2315441</v>
      </c>
      <c r="I12" s="4" t="str">
        <f>VLOOKUP(A12,HOP!A:T,20,0)</f>
        <v>直连</v>
      </c>
    </row>
    <row r="13" s="4" customFormat="1" spans="1:9">
      <c r="A13" s="4">
        <v>16878628470</v>
      </c>
      <c r="B13" s="5">
        <v>44548</v>
      </c>
      <c r="C13" s="5">
        <v>44549</v>
      </c>
      <c r="D13" s="4">
        <v>612</v>
      </c>
      <c r="E13" s="4" t="str">
        <f>VLOOKUP(A13,HOP!A:L,12,0)</f>
        <v>612.00</v>
      </c>
      <c r="F13" s="4" t="str">
        <f>VLOOKUP(A13,HOP!A:C,3,0)</f>
        <v>2315831</v>
      </c>
      <c r="G13" s="4">
        <f t="shared" si="0"/>
        <v>0</v>
      </c>
      <c r="H13" s="4" t="str">
        <f t="shared" si="1"/>
        <v>，2315831</v>
      </c>
      <c r="I13" s="4" t="str">
        <f>VLOOKUP(A13,HOP!A:T,20,0)</f>
        <v>直连</v>
      </c>
    </row>
    <row r="14" s="4" customFormat="1" spans="1:9">
      <c r="A14" s="4">
        <v>16879180671</v>
      </c>
      <c r="B14" s="5">
        <v>44548</v>
      </c>
      <c r="C14" s="5">
        <v>44549</v>
      </c>
      <c r="D14" s="4">
        <v>5025</v>
      </c>
      <c r="E14" s="4" t="str">
        <f>VLOOKUP(A14,HOP!A:L,12,0)</f>
        <v>5025.00</v>
      </c>
      <c r="F14" s="4" t="str">
        <f>VLOOKUP(A14,HOP!A:C,3,0)</f>
        <v>2316087</v>
      </c>
      <c r="G14" s="4">
        <f t="shared" si="0"/>
        <v>0</v>
      </c>
      <c r="H14" s="4" t="str">
        <f t="shared" si="1"/>
        <v>，2316087</v>
      </c>
      <c r="I14" s="4" t="str">
        <f>VLOOKUP(A14,HOP!A:T,20,0)</f>
        <v>直连</v>
      </c>
    </row>
    <row r="15" s="4" customFormat="1" spans="1:9">
      <c r="A15" s="4">
        <v>16880453504</v>
      </c>
      <c r="B15" s="5">
        <v>44547</v>
      </c>
      <c r="C15" s="5">
        <v>44549</v>
      </c>
      <c r="D15" s="4">
        <v>1234</v>
      </c>
      <c r="E15" s="4" t="str">
        <f>VLOOKUP(A15,HOP!A:L,12,0)</f>
        <v>1234.00</v>
      </c>
      <c r="F15" s="4" t="str">
        <f>VLOOKUP(A15,HOP!A:C,3,0)</f>
        <v>2316542</v>
      </c>
      <c r="G15" s="4">
        <f t="shared" si="0"/>
        <v>0</v>
      </c>
      <c r="H15" s="4" t="str">
        <f t="shared" si="1"/>
        <v>，2316542</v>
      </c>
      <c r="I15" s="4" t="str">
        <f>VLOOKUP(A15,HOP!A:T,20,0)</f>
        <v>直连</v>
      </c>
    </row>
    <row r="16" s="4" customFormat="1" spans="1:9">
      <c r="A16" s="4">
        <v>16890149640</v>
      </c>
      <c r="B16" s="5">
        <v>44545</v>
      </c>
      <c r="C16" s="5">
        <v>44549</v>
      </c>
      <c r="D16" s="4">
        <v>3886</v>
      </c>
      <c r="E16" s="4" t="str">
        <f>VLOOKUP(A16,HOP!A:L,12,0)</f>
        <v>3886.00</v>
      </c>
      <c r="F16" s="4" t="str">
        <f>VLOOKUP(A16,HOP!A:C,3,0)</f>
        <v>2319125</v>
      </c>
      <c r="G16" s="4">
        <f t="shared" si="0"/>
        <v>0</v>
      </c>
      <c r="H16" s="4" t="str">
        <f t="shared" si="1"/>
        <v>，2319125</v>
      </c>
      <c r="I16" s="4" t="str">
        <f>VLOOKUP(A16,HOP!A:T,20,0)</f>
        <v>直连</v>
      </c>
    </row>
    <row r="17" s="4" customFormat="1" spans="1:9">
      <c r="A17" s="4">
        <v>16897094357</v>
      </c>
      <c r="B17" s="5">
        <v>44547</v>
      </c>
      <c r="C17" s="5">
        <v>44549</v>
      </c>
      <c r="D17" s="4">
        <v>2266</v>
      </c>
      <c r="E17" s="4" t="str">
        <f>VLOOKUP(A17,HOP!A:L,12,0)</f>
        <v>2266.00</v>
      </c>
      <c r="F17" s="4" t="str">
        <f>VLOOKUP(A17,HOP!A:C,3,0)</f>
        <v>2320754</v>
      </c>
      <c r="G17" s="4">
        <f t="shared" si="0"/>
        <v>0</v>
      </c>
      <c r="H17" s="4" t="str">
        <f t="shared" si="1"/>
        <v>，2320754</v>
      </c>
      <c r="I17" s="4" t="str">
        <f>VLOOKUP(A17,HOP!A:T,20,0)</f>
        <v>直连</v>
      </c>
    </row>
    <row r="18" s="4" customFormat="1" spans="1:9">
      <c r="A18" s="4">
        <v>16897191437</v>
      </c>
      <c r="B18" s="5">
        <v>44548</v>
      </c>
      <c r="C18" s="5">
        <v>44549</v>
      </c>
      <c r="D18" s="4">
        <v>1211</v>
      </c>
      <c r="E18" s="4" t="str">
        <f>VLOOKUP(A18,HOP!A:L,12,0)</f>
        <v>1211.00</v>
      </c>
      <c r="F18" s="4" t="str">
        <f>VLOOKUP(A18,HOP!A:C,3,0)</f>
        <v>2320814</v>
      </c>
      <c r="G18" s="4">
        <f t="shared" si="0"/>
        <v>0</v>
      </c>
      <c r="H18" s="4" t="str">
        <f t="shared" si="1"/>
        <v>，2320814</v>
      </c>
      <c r="I18" s="4" t="str">
        <f>VLOOKUP(A18,HOP!A:T,20,0)</f>
        <v>直连</v>
      </c>
    </row>
    <row r="19" s="4" customFormat="1" spans="1:9">
      <c r="A19" s="4">
        <v>16897244048</v>
      </c>
      <c r="B19" s="5">
        <v>44547</v>
      </c>
      <c r="C19" s="5">
        <v>44549</v>
      </c>
      <c r="D19" s="4">
        <v>1816</v>
      </c>
      <c r="E19" s="4" t="str">
        <f>VLOOKUP(A19,HOP!A:L,12,0)</f>
        <v>1816.00</v>
      </c>
      <c r="F19" s="4" t="str">
        <f>VLOOKUP(A19,HOP!A:C,3,0)</f>
        <v>2320840</v>
      </c>
      <c r="G19" s="4">
        <f t="shared" si="0"/>
        <v>0</v>
      </c>
      <c r="H19" s="4" t="str">
        <f t="shared" si="1"/>
        <v>，2320840</v>
      </c>
      <c r="I19" s="4" t="str">
        <f>VLOOKUP(A19,HOP!A:T,20,0)</f>
        <v>直连</v>
      </c>
    </row>
    <row r="20" s="4" customFormat="1" spans="1:9">
      <c r="A20" s="4">
        <v>16897890994</v>
      </c>
      <c r="B20" s="5">
        <v>44546</v>
      </c>
      <c r="C20" s="5">
        <v>44549</v>
      </c>
      <c r="D20" s="4">
        <v>2306</v>
      </c>
      <c r="E20" s="4" t="str">
        <f>VLOOKUP(A20,HOP!A:L,12,0)</f>
        <v>2306.00</v>
      </c>
      <c r="F20" s="4" t="str">
        <f>VLOOKUP(A20,HOP!A:C,3,0)</f>
        <v>2321272</v>
      </c>
      <c r="G20" s="4">
        <f t="shared" si="0"/>
        <v>0</v>
      </c>
      <c r="H20" s="4" t="str">
        <f t="shared" si="1"/>
        <v>，2321272</v>
      </c>
      <c r="I20" s="4" t="str">
        <f>VLOOKUP(A20,HOP!A:T,20,0)</f>
        <v>直连</v>
      </c>
    </row>
    <row r="21" s="4" customFormat="1" spans="1:9">
      <c r="A21" s="4">
        <v>16681744499</v>
      </c>
      <c r="B21" s="5">
        <v>44545</v>
      </c>
      <c r="C21" s="5">
        <v>44549</v>
      </c>
      <c r="D21" s="4">
        <v>1803</v>
      </c>
      <c r="E21" s="4" t="str">
        <f>VLOOKUP(A21,HOP!A:L,12,0)</f>
        <v>1803.00</v>
      </c>
      <c r="F21" s="4" t="str">
        <f>VLOOKUP(A21,HOP!A:C,3,0)</f>
        <v>2284491</v>
      </c>
      <c r="G21" s="4">
        <f t="shared" si="0"/>
        <v>0</v>
      </c>
      <c r="H21" s="4" t="str">
        <f t="shared" si="1"/>
        <v>，2284491</v>
      </c>
      <c r="I21" s="4" t="str">
        <f>VLOOKUP(A21,HOP!A:T,20,0)</f>
        <v>直连</v>
      </c>
    </row>
    <row r="22" s="4" customFormat="1" spans="1:9">
      <c r="A22" s="4">
        <v>16924344959</v>
      </c>
      <c r="B22" s="5">
        <v>44548</v>
      </c>
      <c r="C22" s="5">
        <v>44549</v>
      </c>
      <c r="D22" s="4">
        <v>1690</v>
      </c>
      <c r="E22" s="4" t="str">
        <f>VLOOKUP(A22,HOP!A:L,12,0)</f>
        <v>1690.00</v>
      </c>
      <c r="F22" s="4" t="str">
        <f>VLOOKUP(A22,HOP!A:C,3,0)</f>
        <v>2327913</v>
      </c>
      <c r="G22" s="4">
        <f t="shared" si="0"/>
        <v>0</v>
      </c>
      <c r="H22" s="4" t="str">
        <f t="shared" si="1"/>
        <v>，2327913</v>
      </c>
      <c r="I22" s="4" t="str">
        <f>VLOOKUP(A22,HOP!A:T,20,0)</f>
        <v>直连</v>
      </c>
    </row>
    <row r="23" s="4" customFormat="1" spans="1:9">
      <c r="A23" s="4">
        <v>16929095732</v>
      </c>
      <c r="B23" s="5">
        <v>44546</v>
      </c>
      <c r="C23" s="5">
        <v>44549</v>
      </c>
      <c r="D23" s="4">
        <v>2009</v>
      </c>
      <c r="E23" s="4" t="str">
        <f>VLOOKUP(A23,HOP!A:L,12,0)</f>
        <v>2009.00</v>
      </c>
      <c r="F23" s="4" t="str">
        <f>VLOOKUP(A23,HOP!A:C,3,0)</f>
        <v>2328796</v>
      </c>
      <c r="G23" s="4">
        <f t="shared" si="0"/>
        <v>0</v>
      </c>
      <c r="H23" s="4" t="str">
        <f t="shared" si="1"/>
        <v>，2328796</v>
      </c>
      <c r="I23" s="4" t="str">
        <f>VLOOKUP(A23,HOP!A:T,20,0)</f>
        <v>直连</v>
      </c>
    </row>
    <row r="24" s="4" customFormat="1" spans="1:9">
      <c r="A24" s="4">
        <v>16959939730</v>
      </c>
      <c r="B24" s="5">
        <v>44548</v>
      </c>
      <c r="C24" s="5">
        <v>44549</v>
      </c>
      <c r="D24" s="4">
        <v>535</v>
      </c>
      <c r="E24" s="4" t="str">
        <f>VLOOKUP(A24,HOP!A:L,12,0)</f>
        <v>535.00</v>
      </c>
      <c r="F24" s="4" t="str">
        <f>VLOOKUP(A24,HOP!A:C,3,0)</f>
        <v>2335156</v>
      </c>
      <c r="G24" s="4">
        <f t="shared" si="0"/>
        <v>0</v>
      </c>
      <c r="H24" s="4" t="str">
        <f t="shared" si="1"/>
        <v>，2335156</v>
      </c>
      <c r="I24" s="4" t="str">
        <f>VLOOKUP(A24,HOP!A:T,20,0)</f>
        <v>直连</v>
      </c>
    </row>
    <row r="25" s="4" customFormat="1" spans="1:9">
      <c r="A25" s="4">
        <v>16960780274</v>
      </c>
      <c r="B25" s="5">
        <v>44548</v>
      </c>
      <c r="C25" s="5">
        <v>44549</v>
      </c>
      <c r="D25" s="4">
        <v>691</v>
      </c>
      <c r="E25" s="4" t="str">
        <f>VLOOKUP(A25,HOP!A:L,12,0)</f>
        <v>691.00</v>
      </c>
      <c r="F25" s="4" t="str">
        <f>VLOOKUP(A25,HOP!A:C,3,0)</f>
        <v>2335338</v>
      </c>
      <c r="G25" s="4">
        <f t="shared" si="0"/>
        <v>0</v>
      </c>
      <c r="H25" s="4" t="str">
        <f t="shared" si="1"/>
        <v>，2335338</v>
      </c>
      <c r="I25" s="4" t="str">
        <f>VLOOKUP(A25,HOP!A:T,20,0)</f>
        <v>直连</v>
      </c>
    </row>
    <row r="26" s="4" customFormat="1" spans="1:9">
      <c r="A26" s="4">
        <v>16966046565</v>
      </c>
      <c r="B26" s="5">
        <v>44547</v>
      </c>
      <c r="C26" s="5">
        <v>44549</v>
      </c>
      <c r="D26" s="4">
        <v>1100</v>
      </c>
      <c r="E26" s="4" t="str">
        <f>VLOOKUP(A26,HOP!A:L,12,0)</f>
        <v>1100.00</v>
      </c>
      <c r="F26" s="4" t="str">
        <f>VLOOKUP(A26,HOP!A:C,3,0)</f>
        <v>2336545</v>
      </c>
      <c r="G26" s="4">
        <f t="shared" si="0"/>
        <v>0</v>
      </c>
      <c r="H26" s="4" t="str">
        <f t="shared" si="1"/>
        <v>，2336545</v>
      </c>
      <c r="I26" s="4" t="str">
        <f>VLOOKUP(A26,HOP!A:T,20,0)</f>
        <v>直连</v>
      </c>
    </row>
    <row r="27" s="4" customFormat="1" spans="1:9">
      <c r="A27" s="4">
        <v>16969339968</v>
      </c>
      <c r="B27" s="5">
        <v>44548</v>
      </c>
      <c r="C27" s="5">
        <v>44549</v>
      </c>
      <c r="D27" s="4">
        <v>642</v>
      </c>
      <c r="E27" s="4" t="str">
        <f>VLOOKUP(A27,HOP!A:L,12,0)</f>
        <v>642.00</v>
      </c>
      <c r="F27" s="4" t="str">
        <f>VLOOKUP(A27,HOP!A:C,3,0)</f>
        <v>2336940</v>
      </c>
      <c r="G27" s="4">
        <f t="shared" si="0"/>
        <v>0</v>
      </c>
      <c r="H27" s="4" t="str">
        <f t="shared" si="1"/>
        <v>，2336940</v>
      </c>
      <c r="I27" s="4" t="str">
        <f>VLOOKUP(A27,HOP!A:T,20,0)</f>
        <v>直连</v>
      </c>
    </row>
    <row r="28" s="4" customFormat="1" spans="1:9">
      <c r="A28" s="4">
        <v>16971610527</v>
      </c>
      <c r="B28" s="5">
        <v>44548</v>
      </c>
      <c r="C28" s="5">
        <v>44549</v>
      </c>
      <c r="D28" s="4">
        <v>951</v>
      </c>
      <c r="E28" s="4" t="str">
        <f>VLOOKUP(A28,HOP!A:L,12,0)</f>
        <v>951.00</v>
      </c>
      <c r="F28" s="4" t="str">
        <f>VLOOKUP(A28,HOP!A:C,3,0)</f>
        <v>2337724</v>
      </c>
      <c r="G28" s="4">
        <f t="shared" si="0"/>
        <v>0</v>
      </c>
      <c r="H28" s="4" t="str">
        <f t="shared" si="1"/>
        <v>，2337724</v>
      </c>
      <c r="I28" s="4" t="str">
        <f>VLOOKUP(A28,HOP!A:T,20,0)</f>
        <v>直连</v>
      </c>
    </row>
    <row r="29" s="4" customFormat="1" spans="1:9">
      <c r="A29" s="4">
        <v>16971828471</v>
      </c>
      <c r="B29" s="5">
        <v>44547</v>
      </c>
      <c r="C29" s="5">
        <v>44549</v>
      </c>
      <c r="D29" s="4">
        <v>1308</v>
      </c>
      <c r="E29" s="4" t="str">
        <f>VLOOKUP(A29,HOP!A:L,12,0)</f>
        <v>1308.00</v>
      </c>
      <c r="F29" s="4" t="str">
        <f>VLOOKUP(A29,HOP!A:C,3,0)</f>
        <v>2337816</v>
      </c>
      <c r="G29" s="4">
        <f t="shared" si="0"/>
        <v>0</v>
      </c>
      <c r="H29" s="4" t="str">
        <f t="shared" si="1"/>
        <v>，2337816</v>
      </c>
      <c r="I29" s="4" t="str">
        <f>VLOOKUP(A29,HOP!A:T,20,0)</f>
        <v>直连</v>
      </c>
    </row>
    <row r="30" s="4" customFormat="1" spans="1:9">
      <c r="A30" s="4">
        <v>16974753279</v>
      </c>
      <c r="B30" s="5">
        <v>44548</v>
      </c>
      <c r="C30" s="5">
        <v>44549</v>
      </c>
      <c r="D30" s="4">
        <v>878</v>
      </c>
      <c r="E30" s="4" t="str">
        <f>VLOOKUP(A30,HOP!A:L,12,0)</f>
        <v>878.00</v>
      </c>
      <c r="F30" s="4" t="str">
        <f>VLOOKUP(A30,HOP!A:C,3,0)</f>
        <v>2338056</v>
      </c>
      <c r="G30" s="4">
        <f t="shared" si="0"/>
        <v>0</v>
      </c>
      <c r="H30" s="4" t="str">
        <f t="shared" si="1"/>
        <v>，2338056</v>
      </c>
      <c r="I30" s="4" t="str">
        <f>VLOOKUP(A30,HOP!A:T,20,0)</f>
        <v>直连</v>
      </c>
    </row>
    <row r="31" s="4" customFormat="1" spans="1:9">
      <c r="A31" s="4">
        <v>16975309396</v>
      </c>
      <c r="B31" s="5">
        <v>44547</v>
      </c>
      <c r="C31" s="5">
        <v>44549</v>
      </c>
      <c r="D31" s="4">
        <v>2746</v>
      </c>
      <c r="E31" s="4" t="str">
        <f>VLOOKUP(A31,HOP!A:L,12,0)</f>
        <v>2746.00</v>
      </c>
      <c r="F31" s="4" t="str">
        <f>VLOOKUP(A31,HOP!A:C,3,0)</f>
        <v>2338321</v>
      </c>
      <c r="G31" s="4">
        <f t="shared" si="0"/>
        <v>0</v>
      </c>
      <c r="H31" s="4" t="str">
        <f t="shared" si="1"/>
        <v>，2338321</v>
      </c>
      <c r="I31" s="4" t="str">
        <f>VLOOKUP(A31,HOP!A:T,20,0)</f>
        <v>直连</v>
      </c>
    </row>
    <row r="32" s="4" customFormat="1" spans="1:9">
      <c r="A32" s="4">
        <v>16975837410</v>
      </c>
      <c r="B32" s="5">
        <v>44547</v>
      </c>
      <c r="C32" s="5">
        <v>44549</v>
      </c>
      <c r="D32" s="4">
        <v>2902</v>
      </c>
      <c r="E32" s="4" t="str">
        <f>VLOOKUP(A32,HOP!A:L,12,0)</f>
        <v>2902.00</v>
      </c>
      <c r="F32" s="4" t="str">
        <f>VLOOKUP(A32,HOP!A:C,3,0)</f>
        <v>2338503</v>
      </c>
      <c r="G32" s="4">
        <f t="shared" si="0"/>
        <v>0</v>
      </c>
      <c r="H32" s="4" t="str">
        <f t="shared" si="1"/>
        <v>，2338503</v>
      </c>
      <c r="I32" s="4" t="str">
        <f>VLOOKUP(A32,HOP!A:T,20,0)</f>
        <v>直连</v>
      </c>
    </row>
    <row r="33" s="4" customFormat="1" spans="1:9">
      <c r="A33" s="4">
        <v>16980353139</v>
      </c>
      <c r="B33" s="5">
        <v>44548</v>
      </c>
      <c r="C33" s="5">
        <v>44549</v>
      </c>
      <c r="D33" s="4">
        <v>446</v>
      </c>
      <c r="E33" s="4" t="str">
        <f>VLOOKUP(A33,HOP!A:L,12,0)</f>
        <v>446.00</v>
      </c>
      <c r="F33" s="4" t="str">
        <f>VLOOKUP(A33,HOP!A:C,3,0)</f>
        <v>2339587</v>
      </c>
      <c r="G33" s="4">
        <f t="shared" si="0"/>
        <v>0</v>
      </c>
      <c r="H33" s="4" t="str">
        <f t="shared" si="1"/>
        <v>，2339587</v>
      </c>
      <c r="I33" s="4" t="str">
        <f>VLOOKUP(A33,HOP!A:T,20,0)</f>
        <v>直连</v>
      </c>
    </row>
    <row r="34" s="4" customFormat="1" spans="1:9">
      <c r="A34" s="4">
        <v>16982791429</v>
      </c>
      <c r="B34" s="5">
        <v>44547</v>
      </c>
      <c r="C34" s="5">
        <v>44549</v>
      </c>
      <c r="D34" s="4">
        <v>3818</v>
      </c>
      <c r="E34" s="4" t="str">
        <f>VLOOKUP(A34,HOP!A:L,12,0)</f>
        <v>3818.00</v>
      </c>
      <c r="F34" s="4" t="str">
        <f>VLOOKUP(A34,HOP!A:C,3,0)</f>
        <v>2339989</v>
      </c>
      <c r="G34" s="4">
        <f t="shared" si="0"/>
        <v>0</v>
      </c>
      <c r="H34" s="4" t="str">
        <f t="shared" si="1"/>
        <v>，2339989</v>
      </c>
      <c r="I34" s="4" t="str">
        <f>VLOOKUP(A34,HOP!A:T,20,0)</f>
        <v>直连</v>
      </c>
    </row>
    <row r="35" s="4" customFormat="1" spans="1:9">
      <c r="A35" s="4">
        <v>16986809998</v>
      </c>
      <c r="B35" s="5">
        <v>44547</v>
      </c>
      <c r="C35" s="5">
        <v>44549</v>
      </c>
      <c r="D35" s="4">
        <v>580</v>
      </c>
      <c r="E35" s="4" t="str">
        <f>VLOOKUP(A35,HOP!A:L,12,0)</f>
        <v>580.00</v>
      </c>
      <c r="F35" s="4" t="str">
        <f>VLOOKUP(A35,HOP!A:C,3,0)</f>
        <v>2340678</v>
      </c>
      <c r="G35" s="4">
        <f t="shared" ref="G35:G54" si="2">D35-E35</f>
        <v>0</v>
      </c>
      <c r="H35" s="4" t="str">
        <f t="shared" ref="H35:H54" si="3">$H$1&amp;F35</f>
        <v>，2340678</v>
      </c>
      <c r="I35" s="4" t="str">
        <f>VLOOKUP(A35,HOP!A:T,20,0)</f>
        <v>直连</v>
      </c>
    </row>
    <row r="36" s="4" customFormat="1" spans="1:9">
      <c r="A36" s="4">
        <v>16991233621</v>
      </c>
      <c r="B36" s="5">
        <v>44548</v>
      </c>
      <c r="C36" s="5">
        <v>44549</v>
      </c>
      <c r="D36" s="4">
        <v>967</v>
      </c>
      <c r="E36" s="4" t="str">
        <f>VLOOKUP(A36,HOP!A:L,12,0)</f>
        <v>967.00</v>
      </c>
      <c r="F36" s="4" t="str">
        <f>VLOOKUP(A36,HOP!A:C,3,0)</f>
        <v>2341705</v>
      </c>
      <c r="G36" s="4">
        <f t="shared" si="2"/>
        <v>0</v>
      </c>
      <c r="H36" s="4" t="str">
        <f t="shared" si="3"/>
        <v>，2341705</v>
      </c>
      <c r="I36" s="4" t="str">
        <f>VLOOKUP(A36,HOP!A:T,20,0)</f>
        <v>直连</v>
      </c>
    </row>
    <row r="37" s="4" customFormat="1" spans="1:9">
      <c r="A37" s="4">
        <v>16993026506</v>
      </c>
      <c r="B37" s="5">
        <v>44548</v>
      </c>
      <c r="C37" s="5">
        <v>44549</v>
      </c>
      <c r="D37" s="4">
        <v>845</v>
      </c>
      <c r="E37" s="4" t="str">
        <f>VLOOKUP(A37,HOP!A:L,12,0)</f>
        <v>845.00</v>
      </c>
      <c r="F37" s="4" t="str">
        <f>VLOOKUP(A37,HOP!A:C,3,0)</f>
        <v>2342469</v>
      </c>
      <c r="G37" s="4">
        <f t="shared" si="2"/>
        <v>0</v>
      </c>
      <c r="H37" s="4" t="str">
        <f t="shared" si="3"/>
        <v>，2342469</v>
      </c>
      <c r="I37" s="4" t="str">
        <f>VLOOKUP(A37,HOP!A:T,20,0)</f>
        <v>直连</v>
      </c>
    </row>
    <row r="38" s="4" customFormat="1" spans="1:9">
      <c r="A38" s="4">
        <v>16997159211</v>
      </c>
      <c r="B38" s="5">
        <v>44548</v>
      </c>
      <c r="C38" s="5">
        <v>44549</v>
      </c>
      <c r="D38" s="4">
        <v>289</v>
      </c>
      <c r="E38" s="4" t="str">
        <f>VLOOKUP(A38,HOP!A:L,12,0)</f>
        <v>289.00</v>
      </c>
      <c r="F38" s="4" t="str">
        <f>VLOOKUP(A38,HOP!A:C,3,0)</f>
        <v>2343649</v>
      </c>
      <c r="G38" s="4">
        <f t="shared" si="2"/>
        <v>0</v>
      </c>
      <c r="H38" s="4" t="str">
        <f t="shared" si="3"/>
        <v>，2343649</v>
      </c>
      <c r="I38" s="4" t="str">
        <f>VLOOKUP(A38,HOP!A:T,20,0)</f>
        <v>直连</v>
      </c>
    </row>
    <row r="39" s="4" customFormat="1" spans="1:9">
      <c r="A39" s="4">
        <v>16999242670</v>
      </c>
      <c r="B39" s="5">
        <v>44548</v>
      </c>
      <c r="C39" s="5">
        <v>44549</v>
      </c>
      <c r="D39" s="4">
        <v>536</v>
      </c>
      <c r="E39" s="4" t="str">
        <f>VLOOKUP(A39,HOP!A:L,12,0)</f>
        <v>536.00</v>
      </c>
      <c r="F39" s="4" t="str">
        <f>VLOOKUP(A39,HOP!A:C,3,0)</f>
        <v>2343867</v>
      </c>
      <c r="G39" s="4">
        <f t="shared" si="2"/>
        <v>0</v>
      </c>
      <c r="H39" s="4" t="str">
        <f t="shared" si="3"/>
        <v>，2343867</v>
      </c>
      <c r="I39" s="4" t="str">
        <f>VLOOKUP(A39,HOP!A:T,20,0)</f>
        <v>直连</v>
      </c>
    </row>
    <row r="40" s="4" customFormat="1" spans="1:9">
      <c r="A40" s="4">
        <v>16999503564</v>
      </c>
      <c r="B40" s="5">
        <v>44547</v>
      </c>
      <c r="C40" s="5">
        <v>44549</v>
      </c>
      <c r="D40" s="4">
        <v>4219</v>
      </c>
      <c r="E40" s="4" t="str">
        <f>VLOOKUP(A40,HOP!A:L,12,0)</f>
        <v>4219.00</v>
      </c>
      <c r="F40" s="4" t="str">
        <f>VLOOKUP(A40,HOP!A:C,3,0)</f>
        <v>2343963</v>
      </c>
      <c r="G40" s="4">
        <f t="shared" si="2"/>
        <v>0</v>
      </c>
      <c r="H40" s="4" t="str">
        <f t="shared" si="3"/>
        <v>，2343963</v>
      </c>
      <c r="I40" s="4" t="str">
        <f>VLOOKUP(A40,HOP!A:T,20,0)</f>
        <v>直连</v>
      </c>
    </row>
    <row r="41" s="4" customFormat="1" spans="1:9">
      <c r="A41" s="4">
        <v>17001257957</v>
      </c>
      <c r="B41" s="5">
        <v>44547</v>
      </c>
      <c r="C41" s="5">
        <v>44549</v>
      </c>
      <c r="D41" s="4">
        <v>806</v>
      </c>
      <c r="E41" s="4" t="str">
        <f>VLOOKUP(A41,HOP!A:L,12,0)</f>
        <v>806.00</v>
      </c>
      <c r="F41" s="4" t="str">
        <f>VLOOKUP(A41,HOP!A:C,3,0)</f>
        <v>2344482</v>
      </c>
      <c r="G41" s="4">
        <f t="shared" si="2"/>
        <v>0</v>
      </c>
      <c r="H41" s="4" t="str">
        <f t="shared" si="3"/>
        <v>，2344482</v>
      </c>
      <c r="I41" s="4" t="str">
        <f>VLOOKUP(A41,HOP!A:T,20,0)</f>
        <v>直连</v>
      </c>
    </row>
    <row r="42" s="4" customFormat="1" spans="1:9">
      <c r="A42" s="4">
        <v>17004026973</v>
      </c>
      <c r="B42" s="5">
        <v>44548</v>
      </c>
      <c r="C42" s="5">
        <v>44549</v>
      </c>
      <c r="D42" s="4">
        <v>620</v>
      </c>
      <c r="E42" s="4" t="str">
        <f>VLOOKUP(A42,HOP!A:L,12,0)</f>
        <v>620.00</v>
      </c>
      <c r="F42" s="4" t="str">
        <f>VLOOKUP(A42,HOP!A:C,3,0)</f>
        <v>2344945</v>
      </c>
      <c r="G42" s="4">
        <f t="shared" si="2"/>
        <v>0</v>
      </c>
      <c r="H42" s="4" t="str">
        <f t="shared" si="3"/>
        <v>，2344945</v>
      </c>
      <c r="I42" s="4" t="str">
        <f>VLOOKUP(A42,HOP!A:T,20,0)</f>
        <v>直连</v>
      </c>
    </row>
    <row r="43" s="4" customFormat="1" hidden="1" spans="1:9">
      <c r="A43" s="4">
        <v>17004122919</v>
      </c>
      <c r="B43" s="5">
        <v>44548</v>
      </c>
      <c r="C43" s="5">
        <v>44549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VLOOKUP(A43,HOP!A:T,20,0)</f>
        <v>#N/A</v>
      </c>
    </row>
    <row r="44" s="4" customFormat="1" spans="1:9">
      <c r="A44" s="4">
        <v>17005144413</v>
      </c>
      <c r="B44" s="5">
        <v>44548</v>
      </c>
      <c r="C44" s="5">
        <v>44549</v>
      </c>
      <c r="D44" s="4">
        <v>606</v>
      </c>
      <c r="E44" s="4" t="str">
        <f>VLOOKUP(A44,HOP!A:L,12,0)</f>
        <v>606.00</v>
      </c>
      <c r="F44" s="4" t="str">
        <f>VLOOKUP(A44,HOP!A:C,3,0)</f>
        <v>2345289</v>
      </c>
      <c r="G44" s="4">
        <f t="shared" si="2"/>
        <v>0</v>
      </c>
      <c r="H44" s="4" t="str">
        <f t="shared" si="3"/>
        <v>，2345289</v>
      </c>
      <c r="I44" s="4" t="str">
        <f>VLOOKUP(A44,HOP!A:T,20,0)</f>
        <v>直连</v>
      </c>
    </row>
    <row r="45" s="4" customFormat="1" spans="1:9">
      <c r="A45" s="4">
        <v>17005190598</v>
      </c>
      <c r="B45" s="5">
        <v>44548</v>
      </c>
      <c r="C45" s="5">
        <v>44549</v>
      </c>
      <c r="D45" s="4">
        <v>447</v>
      </c>
      <c r="E45" s="4" t="str">
        <f>VLOOKUP(A45,HOP!A:L,12,0)</f>
        <v>447.00</v>
      </c>
      <c r="F45" s="4" t="str">
        <f>VLOOKUP(A45,HOP!A:C,3,0)</f>
        <v>2345313</v>
      </c>
      <c r="G45" s="4">
        <f t="shared" si="2"/>
        <v>0</v>
      </c>
      <c r="H45" s="4" t="str">
        <f t="shared" si="3"/>
        <v>，2345313</v>
      </c>
      <c r="I45" s="4" t="str">
        <f>VLOOKUP(A45,HOP!A:T,20,0)</f>
        <v>直连</v>
      </c>
    </row>
    <row r="46" s="4" customFormat="1" spans="1:9">
      <c r="A46" s="4">
        <v>17005444426</v>
      </c>
      <c r="B46" s="5">
        <v>44548</v>
      </c>
      <c r="C46" s="5">
        <v>44549</v>
      </c>
      <c r="D46" s="4">
        <v>1773</v>
      </c>
      <c r="E46" s="4" t="str">
        <f>VLOOKUP(A46,HOP!A:L,12,0)</f>
        <v>1773.00</v>
      </c>
      <c r="F46" s="4" t="str">
        <f>VLOOKUP(A46,HOP!A:C,3,0)</f>
        <v>2345424</v>
      </c>
      <c r="G46" s="4">
        <f t="shared" si="2"/>
        <v>0</v>
      </c>
      <c r="H46" s="4" t="str">
        <f t="shared" si="3"/>
        <v>，2345424</v>
      </c>
      <c r="I46" s="4" t="str">
        <f>VLOOKUP(A46,HOP!A:T,20,0)</f>
        <v>直连</v>
      </c>
    </row>
    <row r="47" s="4" customFormat="1" spans="1:9">
      <c r="A47" s="4">
        <v>17005488752</v>
      </c>
      <c r="B47" s="5">
        <v>44548</v>
      </c>
      <c r="C47" s="5">
        <v>44549</v>
      </c>
      <c r="D47" s="4">
        <v>1605</v>
      </c>
      <c r="E47" s="4" t="str">
        <f>VLOOKUP(A47,HOP!A:L,12,0)</f>
        <v>1605.00</v>
      </c>
      <c r="F47" s="4" t="str">
        <f>VLOOKUP(A47,HOP!A:C,3,0)</f>
        <v>2345455</v>
      </c>
      <c r="G47" s="4">
        <f t="shared" si="2"/>
        <v>0</v>
      </c>
      <c r="H47" s="4" t="str">
        <f t="shared" si="3"/>
        <v>，2345455</v>
      </c>
      <c r="I47" s="4" t="str">
        <f>VLOOKUP(A47,HOP!A:T,20,0)</f>
        <v>直连</v>
      </c>
    </row>
    <row r="48" s="4" customFormat="1" spans="1:9">
      <c r="A48" s="4">
        <v>17006188864</v>
      </c>
      <c r="B48" s="5">
        <v>44548</v>
      </c>
      <c r="C48" s="5">
        <v>44549</v>
      </c>
      <c r="D48" s="4">
        <v>144</v>
      </c>
      <c r="E48" s="4" t="str">
        <f>VLOOKUP(A48,HOP!A:L,12,0)</f>
        <v>144.00</v>
      </c>
      <c r="F48" s="4" t="str">
        <f>VLOOKUP(A48,HOP!A:C,3,0)</f>
        <v>2345751</v>
      </c>
      <c r="G48" s="4">
        <f t="shared" si="2"/>
        <v>0</v>
      </c>
      <c r="H48" s="4" t="str">
        <f t="shared" si="3"/>
        <v>，2345751</v>
      </c>
      <c r="I48" s="4" t="str">
        <f>VLOOKUP(A48,HOP!A:T,20,0)</f>
        <v>直连</v>
      </c>
    </row>
    <row r="49" s="4" customFormat="1" spans="1:9">
      <c r="A49" s="4">
        <v>17006452106</v>
      </c>
      <c r="B49" s="5">
        <v>44548</v>
      </c>
      <c r="C49" s="5">
        <v>44549</v>
      </c>
      <c r="D49" s="4">
        <v>89</v>
      </c>
      <c r="E49" s="4" t="str">
        <f>VLOOKUP(A49,HOP!A:L,12,0)</f>
        <v>89.00</v>
      </c>
      <c r="F49" s="4" t="str">
        <f>VLOOKUP(A49,HOP!A:C,3,0)</f>
        <v>2345862</v>
      </c>
      <c r="G49" s="4">
        <f t="shared" si="2"/>
        <v>0</v>
      </c>
      <c r="H49" s="4" t="str">
        <f t="shared" si="3"/>
        <v>，2345862</v>
      </c>
      <c r="I49" s="4" t="str">
        <f>VLOOKUP(A49,HOP!A:T,20,0)</f>
        <v>直连</v>
      </c>
    </row>
    <row r="50" s="4" customFormat="1" spans="1:9">
      <c r="A50" s="4">
        <v>17006552765</v>
      </c>
      <c r="B50" s="5">
        <v>44548</v>
      </c>
      <c r="C50" s="5">
        <v>44549</v>
      </c>
      <c r="D50" s="4">
        <v>218</v>
      </c>
      <c r="E50" s="4" t="str">
        <f>VLOOKUP(A50,HOP!A:L,12,0)</f>
        <v>218.00</v>
      </c>
      <c r="F50" s="4" t="str">
        <f>VLOOKUP(A50,HOP!A:C,3,0)</f>
        <v>2345909</v>
      </c>
      <c r="G50" s="4">
        <f t="shared" si="2"/>
        <v>0</v>
      </c>
      <c r="H50" s="4" t="str">
        <f t="shared" si="3"/>
        <v>，2345909</v>
      </c>
      <c r="I50" s="4" t="str">
        <f>VLOOKUP(A50,HOP!A:T,20,0)</f>
        <v>直连</v>
      </c>
    </row>
    <row r="51" s="4" customFormat="1" spans="1:9">
      <c r="A51" s="4">
        <v>17006602697</v>
      </c>
      <c r="B51" s="5">
        <v>44548</v>
      </c>
      <c r="C51" s="5">
        <v>44549</v>
      </c>
      <c r="D51" s="4">
        <v>1865</v>
      </c>
      <c r="E51" s="4" t="str">
        <f>VLOOKUP(A51,HOP!A:L,12,0)</f>
        <v>1865.00</v>
      </c>
      <c r="F51" s="4" t="str">
        <f>VLOOKUP(A51,HOP!A:C,3,0)</f>
        <v>2345940</v>
      </c>
      <c r="G51" s="4">
        <f t="shared" si="2"/>
        <v>0</v>
      </c>
      <c r="H51" s="4" t="str">
        <f t="shared" si="3"/>
        <v>，2345940</v>
      </c>
      <c r="I51" s="4" t="str">
        <f>VLOOKUP(A51,HOP!A:T,20,0)</f>
        <v>直连</v>
      </c>
    </row>
    <row r="52" s="4" customFormat="1" spans="1:9">
      <c r="A52" s="4">
        <v>17008923898</v>
      </c>
      <c r="B52" s="5">
        <v>44548</v>
      </c>
      <c r="C52" s="5">
        <v>44549</v>
      </c>
      <c r="D52" s="4">
        <v>886</v>
      </c>
      <c r="E52" s="4" t="str">
        <f>VLOOKUP(A52,HOP!A:L,12,0)</f>
        <v>886.00</v>
      </c>
      <c r="F52" s="4" t="str">
        <f>VLOOKUP(A52,HOP!A:C,3,0)</f>
        <v>2346090</v>
      </c>
      <c r="G52" s="4">
        <f t="shared" si="2"/>
        <v>0</v>
      </c>
      <c r="H52" s="4" t="str">
        <f t="shared" si="3"/>
        <v>，2346090</v>
      </c>
      <c r="I52" s="4" t="str">
        <f>VLOOKUP(A52,HOP!A:T,20,0)</f>
        <v>直连</v>
      </c>
    </row>
    <row r="53" s="4" customFormat="1" spans="1:9">
      <c r="A53" s="4">
        <v>17008943852</v>
      </c>
      <c r="B53" s="5">
        <v>44548</v>
      </c>
      <c r="C53" s="5">
        <v>44549</v>
      </c>
      <c r="D53" s="4">
        <v>378</v>
      </c>
      <c r="E53" s="4" t="str">
        <f>VLOOKUP(A53,HOP!A:L,12,0)</f>
        <v>378.00</v>
      </c>
      <c r="F53" s="4" t="str">
        <f>VLOOKUP(A53,HOP!A:C,3,0)</f>
        <v>2346100</v>
      </c>
      <c r="G53" s="4">
        <f t="shared" si="2"/>
        <v>0</v>
      </c>
      <c r="H53" s="4" t="str">
        <f t="shared" si="3"/>
        <v>，2346100</v>
      </c>
      <c r="I53" s="4" t="str">
        <f>VLOOKUP(A53,HOP!A:T,20,0)</f>
        <v>直连</v>
      </c>
    </row>
    <row r="54" s="4" customFormat="1" spans="1:9">
      <c r="A54" s="4">
        <v>17009463793</v>
      </c>
      <c r="B54" s="5">
        <v>44548</v>
      </c>
      <c r="C54" s="5">
        <v>44549</v>
      </c>
      <c r="D54" s="4">
        <v>494</v>
      </c>
      <c r="E54" s="4" t="str">
        <f>VLOOKUP(A54,HOP!A:L,12,0)</f>
        <v>494.00</v>
      </c>
      <c r="F54" s="4" t="str">
        <f>VLOOKUP(A54,HOP!A:C,3,0)</f>
        <v>2346278</v>
      </c>
      <c r="G54" s="4">
        <f t="shared" si="2"/>
        <v>0</v>
      </c>
      <c r="H54" s="4" t="str">
        <f t="shared" si="3"/>
        <v>，2346278</v>
      </c>
      <c r="I54" s="4" t="str">
        <f>VLOOKUP(A54,HOP!A:T,20,0)</f>
        <v>直连</v>
      </c>
    </row>
    <row r="56" spans="4:4">
      <c r="D56" s="4">
        <f>SUM(D2:D55)</f>
        <v>72290</v>
      </c>
    </row>
    <row r="57" spans="4:4">
      <c r="D57" s="4" t="s">
        <v>186</v>
      </c>
    </row>
    <row r="61" spans="1:1">
      <c r="A61" s="4" t="s">
        <v>187</v>
      </c>
    </row>
    <row r="62" spans="1:1">
      <c r="A62" s="4" t="s">
        <v>188</v>
      </c>
    </row>
  </sheetData>
  <autoFilter ref="A1:XFD57">
    <filterColumn colId="3">
      <filters blank="1">
        <filter val="1690"/>
        <filter val="72290"/>
        <filter val="691"/>
        <filter val="951"/>
        <filter val="1211"/>
        <filter val="612"/>
        <filter val="2012"/>
        <filter val="494"/>
        <filter val="596"/>
        <filter val="1816"/>
        <filter val="218"/>
        <filter val="1018"/>
        <filter val="2318"/>
        <filter val="3818"/>
        <filter val="4219"/>
        <filter val="620"/>
        <filter val="1422"/>
        <filter val="964"/>
        <filter val="1625"/>
        <filter val="1865"/>
        <filter val="5025"/>
        <filter val="2266"/>
        <filter val="967"/>
        <filter val="1827"/>
        <filter val="1773"/>
        <filter val="1234"/>
        <filter val="72290 HKD"/>
        <filter val="535"/>
        <filter val="536"/>
        <filter val="378"/>
        <filter val="878"/>
        <filter val="2679"/>
        <filter val="580"/>
        <filter val="1100"/>
        <filter val="642"/>
        <filter val="2902"/>
        <filter val="1803"/>
        <filter val="144"/>
        <filter val="845"/>
        <filter val="1605"/>
        <filter val="446"/>
        <filter val="606"/>
        <filter val="806"/>
        <filter val="886"/>
        <filter val="2306"/>
        <filter val="2746"/>
        <filter val="3886"/>
        <filter val="447"/>
        <filter val="587"/>
        <filter val="1308"/>
        <filter val="89"/>
        <filter val="289"/>
        <filter val="20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2"/>
  <sheetViews>
    <sheetView workbookViewId="0">
      <selection activeCell="G13" sqref="G1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189</v>
      </c>
      <c r="B1" s="2" t="s">
        <v>190</v>
      </c>
      <c r="C1" s="2" t="s">
        <v>191</v>
      </c>
      <c r="D1" s="2" t="s">
        <v>192</v>
      </c>
      <c r="E1" s="2" t="s">
        <v>13</v>
      </c>
      <c r="F1" s="2" t="s">
        <v>5</v>
      </c>
      <c r="G1" s="2" t="s">
        <v>6</v>
      </c>
      <c r="H1" s="2" t="s">
        <v>193</v>
      </c>
      <c r="I1" s="2" t="s">
        <v>194</v>
      </c>
      <c r="J1" s="2" t="s">
        <v>195</v>
      </c>
      <c r="K1" s="2" t="s">
        <v>196</v>
      </c>
      <c r="L1" s="2" t="s">
        <v>197</v>
      </c>
      <c r="M1" s="2" t="s">
        <v>198</v>
      </c>
      <c r="N1" s="2" t="s">
        <v>199</v>
      </c>
      <c r="O1" s="2" t="s">
        <v>200</v>
      </c>
      <c r="P1" s="2" t="s">
        <v>201</v>
      </c>
      <c r="Q1" s="2" t="s">
        <v>202</v>
      </c>
      <c r="R1" s="2" t="s">
        <v>203</v>
      </c>
      <c r="S1" s="2" t="s">
        <v>204</v>
      </c>
      <c r="T1" s="2" t="s">
        <v>205</v>
      </c>
    </row>
    <row r="2" s="1" customFormat="1" spans="1:20">
      <c r="A2" s="3">
        <v>16460533860</v>
      </c>
      <c r="B2" s="1" t="s">
        <v>206</v>
      </c>
      <c r="C2" s="1" t="s">
        <v>207</v>
      </c>
      <c r="D2" s="1" t="s">
        <v>208</v>
      </c>
      <c r="E2" s="1" t="s">
        <v>209</v>
      </c>
      <c r="F2" s="1" t="s">
        <v>210</v>
      </c>
      <c r="G2" s="1" t="s">
        <v>211</v>
      </c>
      <c r="H2" s="1" t="s">
        <v>212</v>
      </c>
      <c r="I2" s="1" t="s">
        <v>213</v>
      </c>
      <c r="J2" s="1" t="s">
        <v>29</v>
      </c>
      <c r="K2" s="1" t="s">
        <v>214</v>
      </c>
      <c r="L2" s="1" t="s">
        <v>214</v>
      </c>
      <c r="M2" s="1" t="s">
        <v>215</v>
      </c>
      <c r="N2" s="1" t="s">
        <v>215</v>
      </c>
      <c r="O2" s="1" t="s">
        <v>216</v>
      </c>
      <c r="P2" s="1" t="s">
        <v>217</v>
      </c>
      <c r="Q2" s="1" t="s">
        <v>218</v>
      </c>
      <c r="R2" s="1" t="s">
        <v>219</v>
      </c>
      <c r="S2" s="1" t="s">
        <v>220</v>
      </c>
      <c r="T2" s="1" t="s">
        <v>221</v>
      </c>
    </row>
    <row r="3" s="1" customFormat="1" spans="1:20">
      <c r="A3" s="3">
        <v>16681744499</v>
      </c>
      <c r="B3" s="1" t="s">
        <v>222</v>
      </c>
      <c r="C3" s="1" t="s">
        <v>223</v>
      </c>
      <c r="D3" s="1" t="s">
        <v>224</v>
      </c>
      <c r="E3" s="1" t="s">
        <v>225</v>
      </c>
      <c r="F3" s="1" t="s">
        <v>226</v>
      </c>
      <c r="G3" s="1" t="s">
        <v>211</v>
      </c>
      <c r="H3" s="1" t="s">
        <v>212</v>
      </c>
      <c r="I3" s="1" t="s">
        <v>216</v>
      </c>
      <c r="J3" s="1" t="s">
        <v>29</v>
      </c>
      <c r="K3" s="1" t="s">
        <v>216</v>
      </c>
      <c r="L3" s="1" t="s">
        <v>227</v>
      </c>
      <c r="M3" s="1" t="s">
        <v>228</v>
      </c>
      <c r="N3" s="1" t="s">
        <v>229</v>
      </c>
      <c r="O3" s="1" t="s">
        <v>216</v>
      </c>
      <c r="P3" s="1" t="s">
        <v>217</v>
      </c>
      <c r="Q3" s="1" t="s">
        <v>230</v>
      </c>
      <c r="R3" s="1" t="s">
        <v>219</v>
      </c>
      <c r="S3" s="1" t="s">
        <v>220</v>
      </c>
      <c r="T3" s="1" t="s">
        <v>221</v>
      </c>
    </row>
    <row r="4" s="1" customFormat="1" spans="1:20">
      <c r="A4" s="3">
        <v>16709535107</v>
      </c>
      <c r="B4" s="1" t="s">
        <v>231</v>
      </c>
      <c r="C4" s="1" t="s">
        <v>232</v>
      </c>
      <c r="D4" s="1" t="s">
        <v>233</v>
      </c>
      <c r="E4" s="1" t="s">
        <v>234</v>
      </c>
      <c r="F4" s="1" t="s">
        <v>235</v>
      </c>
      <c r="G4" s="1" t="s">
        <v>211</v>
      </c>
      <c r="H4" s="1" t="s">
        <v>212</v>
      </c>
      <c r="I4" s="1" t="s">
        <v>236</v>
      </c>
      <c r="J4" s="1" t="s">
        <v>29</v>
      </c>
      <c r="K4" s="1" t="s">
        <v>237</v>
      </c>
      <c r="L4" s="1" t="s">
        <v>237</v>
      </c>
      <c r="M4" s="1" t="s">
        <v>215</v>
      </c>
      <c r="N4" s="1" t="s">
        <v>215</v>
      </c>
      <c r="O4" s="1" t="s">
        <v>216</v>
      </c>
      <c r="P4" s="1" t="s">
        <v>217</v>
      </c>
      <c r="Q4" s="1" t="s">
        <v>238</v>
      </c>
      <c r="R4" s="1" t="s">
        <v>219</v>
      </c>
      <c r="S4" s="1" t="s">
        <v>220</v>
      </c>
      <c r="T4" s="1" t="s">
        <v>221</v>
      </c>
    </row>
    <row r="5" s="1" customFormat="1" spans="1:20">
      <c r="A5" s="3">
        <v>16786166875</v>
      </c>
      <c r="B5" s="1" t="s">
        <v>239</v>
      </c>
      <c r="C5" s="1" t="s">
        <v>240</v>
      </c>
      <c r="D5" s="1" t="s">
        <v>241</v>
      </c>
      <c r="E5" s="1" t="s">
        <v>242</v>
      </c>
      <c r="F5" s="1" t="s">
        <v>235</v>
      </c>
      <c r="G5" s="1" t="s">
        <v>211</v>
      </c>
      <c r="H5" s="1" t="s">
        <v>212</v>
      </c>
      <c r="I5" s="1" t="s">
        <v>243</v>
      </c>
      <c r="J5" s="1" t="s">
        <v>29</v>
      </c>
      <c r="K5" s="1" t="s">
        <v>244</v>
      </c>
      <c r="L5" s="1" t="s">
        <v>244</v>
      </c>
      <c r="M5" s="1" t="s">
        <v>215</v>
      </c>
      <c r="N5" s="1" t="s">
        <v>215</v>
      </c>
      <c r="O5" s="1" t="s">
        <v>216</v>
      </c>
      <c r="P5" s="1" t="s">
        <v>217</v>
      </c>
      <c r="Q5" s="1" t="s">
        <v>245</v>
      </c>
      <c r="R5" s="1" t="s">
        <v>219</v>
      </c>
      <c r="S5" s="1" t="s">
        <v>220</v>
      </c>
      <c r="T5" s="1" t="s">
        <v>221</v>
      </c>
    </row>
    <row r="6" s="1" customFormat="1" spans="1:20">
      <c r="A6" s="3">
        <v>16795787808</v>
      </c>
      <c r="B6" s="1" t="s">
        <v>246</v>
      </c>
      <c r="C6" s="1" t="s">
        <v>247</v>
      </c>
      <c r="D6" s="1" t="s">
        <v>248</v>
      </c>
      <c r="E6" s="1" t="s">
        <v>249</v>
      </c>
      <c r="F6" s="1" t="s">
        <v>250</v>
      </c>
      <c r="G6" s="1" t="s">
        <v>211</v>
      </c>
      <c r="H6" s="1" t="s">
        <v>212</v>
      </c>
      <c r="I6" s="1" t="s">
        <v>251</v>
      </c>
      <c r="J6" s="1" t="s">
        <v>29</v>
      </c>
      <c r="K6" s="1" t="s">
        <v>252</v>
      </c>
      <c r="L6" s="1" t="s">
        <v>252</v>
      </c>
      <c r="M6" s="1" t="s">
        <v>215</v>
      </c>
      <c r="N6" s="1" t="s">
        <v>215</v>
      </c>
      <c r="O6" s="1" t="s">
        <v>216</v>
      </c>
      <c r="P6" s="1" t="s">
        <v>217</v>
      </c>
      <c r="Q6" s="1" t="s">
        <v>253</v>
      </c>
      <c r="R6" s="1" t="s">
        <v>219</v>
      </c>
      <c r="S6" s="1" t="s">
        <v>220</v>
      </c>
      <c r="T6" s="1" t="s">
        <v>221</v>
      </c>
    </row>
    <row r="7" s="1" customFormat="1" spans="1:20">
      <c r="A7" s="3">
        <v>16818659488</v>
      </c>
      <c r="B7" s="1" t="s">
        <v>254</v>
      </c>
      <c r="C7" s="1" t="s">
        <v>255</v>
      </c>
      <c r="D7" s="1" t="s">
        <v>256</v>
      </c>
      <c r="E7" s="1" t="s">
        <v>257</v>
      </c>
      <c r="F7" s="1" t="s">
        <v>235</v>
      </c>
      <c r="G7" s="1" t="s">
        <v>211</v>
      </c>
      <c r="H7" s="1" t="s">
        <v>212</v>
      </c>
      <c r="I7" s="1" t="s">
        <v>258</v>
      </c>
      <c r="J7" s="1" t="s">
        <v>29</v>
      </c>
      <c r="K7" s="1" t="s">
        <v>259</v>
      </c>
      <c r="L7" s="1" t="s">
        <v>259</v>
      </c>
      <c r="M7" s="1" t="s">
        <v>215</v>
      </c>
      <c r="N7" s="1" t="s">
        <v>215</v>
      </c>
      <c r="O7" s="1" t="s">
        <v>216</v>
      </c>
      <c r="P7" s="1" t="s">
        <v>217</v>
      </c>
      <c r="Q7" s="1" t="s">
        <v>260</v>
      </c>
      <c r="R7" s="1" t="s">
        <v>219</v>
      </c>
      <c r="S7" s="1" t="s">
        <v>220</v>
      </c>
      <c r="T7" s="1" t="s">
        <v>221</v>
      </c>
    </row>
    <row r="8" s="1" customFormat="1" spans="1:20">
      <c r="A8" s="3">
        <v>16833439397</v>
      </c>
      <c r="B8" s="1" t="s">
        <v>261</v>
      </c>
      <c r="C8" s="1" t="s">
        <v>262</v>
      </c>
      <c r="D8" s="1" t="s">
        <v>263</v>
      </c>
      <c r="E8" s="1" t="s">
        <v>264</v>
      </c>
      <c r="F8" s="1" t="s">
        <v>235</v>
      </c>
      <c r="G8" s="1" t="s">
        <v>211</v>
      </c>
      <c r="H8" s="1" t="s">
        <v>212</v>
      </c>
      <c r="I8" s="1" t="s">
        <v>265</v>
      </c>
      <c r="J8" s="1" t="s">
        <v>29</v>
      </c>
      <c r="K8" s="1" t="s">
        <v>266</v>
      </c>
      <c r="L8" s="1" t="s">
        <v>266</v>
      </c>
      <c r="M8" s="1" t="s">
        <v>215</v>
      </c>
      <c r="N8" s="1" t="s">
        <v>215</v>
      </c>
      <c r="O8" s="1" t="s">
        <v>216</v>
      </c>
      <c r="P8" s="1" t="s">
        <v>217</v>
      </c>
      <c r="Q8" s="1" t="s">
        <v>267</v>
      </c>
      <c r="R8" s="1" t="s">
        <v>219</v>
      </c>
      <c r="S8" s="1" t="s">
        <v>220</v>
      </c>
      <c r="T8" s="1" t="s">
        <v>221</v>
      </c>
    </row>
    <row r="9" s="1" customFormat="1" spans="1:20">
      <c r="A9" s="3">
        <v>16859053097</v>
      </c>
      <c r="B9" s="1" t="s">
        <v>268</v>
      </c>
      <c r="C9" s="1" t="s">
        <v>269</v>
      </c>
      <c r="D9" s="1" t="s">
        <v>270</v>
      </c>
      <c r="E9" s="1" t="s">
        <v>271</v>
      </c>
      <c r="F9" s="1" t="s">
        <v>235</v>
      </c>
      <c r="G9" s="1" t="s">
        <v>211</v>
      </c>
      <c r="H9" s="1" t="s">
        <v>212</v>
      </c>
      <c r="I9" s="1" t="s">
        <v>272</v>
      </c>
      <c r="J9" s="1" t="s">
        <v>29</v>
      </c>
      <c r="K9" s="1" t="s">
        <v>273</v>
      </c>
      <c r="L9" s="1" t="s">
        <v>273</v>
      </c>
      <c r="M9" s="1" t="s">
        <v>215</v>
      </c>
      <c r="N9" s="1" t="s">
        <v>215</v>
      </c>
      <c r="O9" s="1" t="s">
        <v>216</v>
      </c>
      <c r="P9" s="1" t="s">
        <v>217</v>
      </c>
      <c r="Q9" s="1" t="s">
        <v>274</v>
      </c>
      <c r="R9" s="1" t="s">
        <v>219</v>
      </c>
      <c r="S9" s="1" t="s">
        <v>220</v>
      </c>
      <c r="T9" s="1" t="s">
        <v>221</v>
      </c>
    </row>
    <row r="10" s="1" customFormat="1" spans="1:20">
      <c r="A10" s="3">
        <v>16862894239</v>
      </c>
      <c r="B10" s="1" t="s">
        <v>268</v>
      </c>
      <c r="C10" s="1" t="s">
        <v>275</v>
      </c>
      <c r="D10" s="1" t="s">
        <v>276</v>
      </c>
      <c r="E10" s="1" t="s">
        <v>277</v>
      </c>
      <c r="F10" s="1" t="s">
        <v>235</v>
      </c>
      <c r="G10" s="1" t="s">
        <v>211</v>
      </c>
      <c r="H10" s="1" t="s">
        <v>212</v>
      </c>
      <c r="I10" s="1" t="s">
        <v>278</v>
      </c>
      <c r="J10" s="1" t="s">
        <v>29</v>
      </c>
      <c r="K10" s="1" t="s">
        <v>279</v>
      </c>
      <c r="L10" s="1" t="s">
        <v>279</v>
      </c>
      <c r="M10" s="1" t="s">
        <v>215</v>
      </c>
      <c r="N10" s="1" t="s">
        <v>215</v>
      </c>
      <c r="O10" s="1" t="s">
        <v>216</v>
      </c>
      <c r="P10" s="1" t="s">
        <v>217</v>
      </c>
      <c r="Q10" s="1" t="s">
        <v>280</v>
      </c>
      <c r="R10" s="1" t="s">
        <v>219</v>
      </c>
      <c r="S10" s="1" t="s">
        <v>220</v>
      </c>
      <c r="T10" s="1" t="s">
        <v>221</v>
      </c>
    </row>
    <row r="11" s="1" customFormat="1" spans="1:20">
      <c r="A11" s="3">
        <v>16872185523</v>
      </c>
      <c r="B11" s="1" t="s">
        <v>281</v>
      </c>
      <c r="C11" s="1" t="s">
        <v>282</v>
      </c>
      <c r="D11" s="1" t="s">
        <v>283</v>
      </c>
      <c r="E11" s="1" t="s">
        <v>284</v>
      </c>
      <c r="F11" s="1" t="s">
        <v>235</v>
      </c>
      <c r="G11" s="1" t="s">
        <v>211</v>
      </c>
      <c r="H11" s="1" t="s">
        <v>212</v>
      </c>
      <c r="I11" s="1" t="s">
        <v>285</v>
      </c>
      <c r="J11" s="1" t="s">
        <v>29</v>
      </c>
      <c r="K11" s="1" t="s">
        <v>286</v>
      </c>
      <c r="L11" s="1" t="s">
        <v>286</v>
      </c>
      <c r="M11" s="1" t="s">
        <v>215</v>
      </c>
      <c r="N11" s="1" t="s">
        <v>215</v>
      </c>
      <c r="O11" s="1" t="s">
        <v>216</v>
      </c>
      <c r="P11" s="1" t="s">
        <v>217</v>
      </c>
      <c r="Q11" s="1" t="s">
        <v>287</v>
      </c>
      <c r="R11" s="1" t="s">
        <v>219</v>
      </c>
      <c r="S11" s="1" t="s">
        <v>220</v>
      </c>
      <c r="T11" s="1" t="s">
        <v>221</v>
      </c>
    </row>
    <row r="12" s="1" customFormat="1" spans="1:20">
      <c r="A12" s="3">
        <v>16874082698</v>
      </c>
      <c r="B12" s="1" t="s">
        <v>288</v>
      </c>
      <c r="C12" s="1" t="s">
        <v>289</v>
      </c>
      <c r="D12" s="1" t="s">
        <v>290</v>
      </c>
      <c r="E12" s="1" t="s">
        <v>291</v>
      </c>
      <c r="F12" s="1" t="s">
        <v>250</v>
      </c>
      <c r="G12" s="1" t="s">
        <v>211</v>
      </c>
      <c r="H12" s="1" t="s">
        <v>212</v>
      </c>
      <c r="I12" s="1" t="s">
        <v>292</v>
      </c>
      <c r="J12" s="1" t="s">
        <v>29</v>
      </c>
      <c r="K12" s="1" t="s">
        <v>293</v>
      </c>
      <c r="L12" s="1" t="s">
        <v>293</v>
      </c>
      <c r="M12" s="1" t="s">
        <v>215</v>
      </c>
      <c r="N12" s="1" t="s">
        <v>215</v>
      </c>
      <c r="O12" s="1" t="s">
        <v>216</v>
      </c>
      <c r="P12" s="1" t="s">
        <v>217</v>
      </c>
      <c r="Q12" s="1" t="s">
        <v>294</v>
      </c>
      <c r="R12" s="1" t="s">
        <v>219</v>
      </c>
      <c r="S12" s="1" t="s">
        <v>220</v>
      </c>
      <c r="T12" s="1" t="s">
        <v>221</v>
      </c>
    </row>
    <row r="13" s="1" customFormat="1" spans="1:20">
      <c r="A13" s="3">
        <v>16878628470</v>
      </c>
      <c r="B13" s="1" t="s">
        <v>288</v>
      </c>
      <c r="C13" s="1" t="s">
        <v>295</v>
      </c>
      <c r="D13" s="1" t="s">
        <v>296</v>
      </c>
      <c r="E13" s="1" t="s">
        <v>297</v>
      </c>
      <c r="F13" s="1" t="s">
        <v>235</v>
      </c>
      <c r="G13" s="1" t="s">
        <v>211</v>
      </c>
      <c r="H13" s="1" t="s">
        <v>212</v>
      </c>
      <c r="I13" s="1" t="s">
        <v>298</v>
      </c>
      <c r="J13" s="1" t="s">
        <v>29</v>
      </c>
      <c r="K13" s="1" t="s">
        <v>299</v>
      </c>
      <c r="L13" s="1" t="s">
        <v>299</v>
      </c>
      <c r="M13" s="1" t="s">
        <v>215</v>
      </c>
      <c r="N13" s="1" t="s">
        <v>215</v>
      </c>
      <c r="O13" s="1" t="s">
        <v>216</v>
      </c>
      <c r="P13" s="1" t="s">
        <v>217</v>
      </c>
      <c r="Q13" s="1" t="s">
        <v>300</v>
      </c>
      <c r="R13" s="1" t="s">
        <v>219</v>
      </c>
      <c r="S13" s="1" t="s">
        <v>220</v>
      </c>
      <c r="T13" s="1" t="s">
        <v>221</v>
      </c>
    </row>
    <row r="14" s="1" customFormat="1" spans="1:20">
      <c r="A14" s="3">
        <v>16879180671</v>
      </c>
      <c r="B14" s="1" t="s">
        <v>288</v>
      </c>
      <c r="C14" s="1" t="s">
        <v>301</v>
      </c>
      <c r="D14" s="1" t="s">
        <v>302</v>
      </c>
      <c r="E14" s="1" t="s">
        <v>303</v>
      </c>
      <c r="F14" s="1" t="s">
        <v>235</v>
      </c>
      <c r="G14" s="1" t="s">
        <v>211</v>
      </c>
      <c r="H14" s="1" t="s">
        <v>212</v>
      </c>
      <c r="I14" s="1" t="s">
        <v>304</v>
      </c>
      <c r="J14" s="1" t="s">
        <v>29</v>
      </c>
      <c r="K14" s="1" t="s">
        <v>305</v>
      </c>
      <c r="L14" s="1" t="s">
        <v>305</v>
      </c>
      <c r="M14" s="1" t="s">
        <v>215</v>
      </c>
      <c r="N14" s="1" t="s">
        <v>215</v>
      </c>
      <c r="O14" s="1" t="s">
        <v>216</v>
      </c>
      <c r="P14" s="1" t="s">
        <v>217</v>
      </c>
      <c r="Q14" s="1" t="s">
        <v>306</v>
      </c>
      <c r="R14" s="1" t="s">
        <v>219</v>
      </c>
      <c r="S14" s="1" t="s">
        <v>220</v>
      </c>
      <c r="T14" s="1" t="s">
        <v>221</v>
      </c>
    </row>
    <row r="15" s="1" customFormat="1" spans="1:20">
      <c r="A15" s="3">
        <v>16880453504</v>
      </c>
      <c r="B15" s="1" t="s">
        <v>307</v>
      </c>
      <c r="C15" s="1" t="s">
        <v>308</v>
      </c>
      <c r="D15" s="1" t="s">
        <v>309</v>
      </c>
      <c r="E15" s="1" t="s">
        <v>310</v>
      </c>
      <c r="F15" s="1" t="s">
        <v>250</v>
      </c>
      <c r="G15" s="1" t="s">
        <v>211</v>
      </c>
      <c r="H15" s="1" t="s">
        <v>212</v>
      </c>
      <c r="I15" s="1" t="s">
        <v>311</v>
      </c>
      <c r="J15" s="1" t="s">
        <v>29</v>
      </c>
      <c r="K15" s="1" t="s">
        <v>312</v>
      </c>
      <c r="L15" s="1" t="s">
        <v>312</v>
      </c>
      <c r="M15" s="1" t="s">
        <v>215</v>
      </c>
      <c r="N15" s="1" t="s">
        <v>215</v>
      </c>
      <c r="O15" s="1" t="s">
        <v>216</v>
      </c>
      <c r="P15" s="1" t="s">
        <v>217</v>
      </c>
      <c r="Q15" s="1" t="s">
        <v>313</v>
      </c>
      <c r="R15" s="1" t="s">
        <v>219</v>
      </c>
      <c r="S15" s="1" t="s">
        <v>220</v>
      </c>
      <c r="T15" s="1" t="s">
        <v>221</v>
      </c>
    </row>
    <row r="16" s="1" customFormat="1" spans="1:20">
      <c r="A16" s="3">
        <v>16890149640</v>
      </c>
      <c r="B16" s="1" t="s">
        <v>314</v>
      </c>
      <c r="C16" s="1" t="s">
        <v>315</v>
      </c>
      <c r="D16" s="1" t="s">
        <v>316</v>
      </c>
      <c r="E16" s="1" t="s">
        <v>317</v>
      </c>
      <c r="F16" s="1" t="s">
        <v>226</v>
      </c>
      <c r="G16" s="1" t="s">
        <v>211</v>
      </c>
      <c r="H16" s="1" t="s">
        <v>212</v>
      </c>
      <c r="I16" s="1" t="s">
        <v>318</v>
      </c>
      <c r="J16" s="1" t="s">
        <v>29</v>
      </c>
      <c r="K16" s="1" t="s">
        <v>319</v>
      </c>
      <c r="L16" s="1" t="s">
        <v>319</v>
      </c>
      <c r="M16" s="1" t="s">
        <v>215</v>
      </c>
      <c r="N16" s="1" t="s">
        <v>215</v>
      </c>
      <c r="O16" s="1" t="s">
        <v>216</v>
      </c>
      <c r="P16" s="1" t="s">
        <v>217</v>
      </c>
      <c r="Q16" s="1" t="s">
        <v>320</v>
      </c>
      <c r="R16" s="1" t="s">
        <v>219</v>
      </c>
      <c r="S16" s="1" t="s">
        <v>220</v>
      </c>
      <c r="T16" s="1" t="s">
        <v>221</v>
      </c>
    </row>
    <row r="17" s="1" customFormat="1" spans="1:20">
      <c r="A17" s="3">
        <v>16897094357</v>
      </c>
      <c r="B17" s="1" t="s">
        <v>321</v>
      </c>
      <c r="C17" s="1" t="s">
        <v>322</v>
      </c>
      <c r="D17" s="1" t="s">
        <v>323</v>
      </c>
      <c r="E17" s="1" t="s">
        <v>324</v>
      </c>
      <c r="F17" s="1" t="s">
        <v>250</v>
      </c>
      <c r="G17" s="1" t="s">
        <v>211</v>
      </c>
      <c r="H17" s="1" t="s">
        <v>212</v>
      </c>
      <c r="I17" s="1" t="s">
        <v>325</v>
      </c>
      <c r="J17" s="1" t="s">
        <v>29</v>
      </c>
      <c r="K17" s="1" t="s">
        <v>326</v>
      </c>
      <c r="L17" s="1" t="s">
        <v>326</v>
      </c>
      <c r="M17" s="1" t="s">
        <v>215</v>
      </c>
      <c r="N17" s="1" t="s">
        <v>215</v>
      </c>
      <c r="O17" s="1" t="s">
        <v>216</v>
      </c>
      <c r="P17" s="1" t="s">
        <v>217</v>
      </c>
      <c r="Q17" s="1" t="s">
        <v>327</v>
      </c>
      <c r="R17" s="1" t="s">
        <v>219</v>
      </c>
      <c r="S17" s="1" t="s">
        <v>220</v>
      </c>
      <c r="T17" s="1" t="s">
        <v>221</v>
      </c>
    </row>
    <row r="18" s="1" customFormat="1" spans="1:20">
      <c r="A18" s="3">
        <v>16897191437</v>
      </c>
      <c r="B18" s="1" t="s">
        <v>321</v>
      </c>
      <c r="C18" s="1" t="s">
        <v>328</v>
      </c>
      <c r="D18" s="1" t="s">
        <v>329</v>
      </c>
      <c r="E18" s="1" t="s">
        <v>330</v>
      </c>
      <c r="F18" s="1" t="s">
        <v>235</v>
      </c>
      <c r="G18" s="1" t="s">
        <v>211</v>
      </c>
      <c r="H18" s="1" t="s">
        <v>212</v>
      </c>
      <c r="I18" s="1" t="s">
        <v>331</v>
      </c>
      <c r="J18" s="1" t="s">
        <v>29</v>
      </c>
      <c r="K18" s="1" t="s">
        <v>332</v>
      </c>
      <c r="L18" s="1" t="s">
        <v>332</v>
      </c>
      <c r="M18" s="1" t="s">
        <v>215</v>
      </c>
      <c r="N18" s="1" t="s">
        <v>215</v>
      </c>
      <c r="O18" s="1" t="s">
        <v>216</v>
      </c>
      <c r="P18" s="1" t="s">
        <v>217</v>
      </c>
      <c r="Q18" s="1" t="s">
        <v>333</v>
      </c>
      <c r="R18" s="1" t="s">
        <v>219</v>
      </c>
      <c r="S18" s="1" t="s">
        <v>220</v>
      </c>
      <c r="T18" s="1" t="s">
        <v>221</v>
      </c>
    </row>
    <row r="19" s="1" customFormat="1" spans="1:20">
      <c r="A19" s="3">
        <v>16897244048</v>
      </c>
      <c r="B19" s="1" t="s">
        <v>321</v>
      </c>
      <c r="C19" s="1" t="s">
        <v>334</v>
      </c>
      <c r="D19" s="1" t="s">
        <v>335</v>
      </c>
      <c r="E19" s="1" t="s">
        <v>336</v>
      </c>
      <c r="F19" s="1" t="s">
        <v>250</v>
      </c>
      <c r="G19" s="1" t="s">
        <v>211</v>
      </c>
      <c r="H19" s="1" t="s">
        <v>212</v>
      </c>
      <c r="I19" s="1" t="s">
        <v>337</v>
      </c>
      <c r="J19" s="1" t="s">
        <v>29</v>
      </c>
      <c r="K19" s="1" t="s">
        <v>338</v>
      </c>
      <c r="L19" s="1" t="s">
        <v>338</v>
      </c>
      <c r="M19" s="1" t="s">
        <v>215</v>
      </c>
      <c r="N19" s="1" t="s">
        <v>215</v>
      </c>
      <c r="O19" s="1" t="s">
        <v>216</v>
      </c>
      <c r="P19" s="1" t="s">
        <v>217</v>
      </c>
      <c r="Q19" s="1" t="s">
        <v>339</v>
      </c>
      <c r="R19" s="1" t="s">
        <v>219</v>
      </c>
      <c r="S19" s="1" t="s">
        <v>220</v>
      </c>
      <c r="T19" s="1" t="s">
        <v>221</v>
      </c>
    </row>
    <row r="20" s="1" customFormat="1" spans="1:20">
      <c r="A20" s="3">
        <v>16897890994</v>
      </c>
      <c r="B20" s="1" t="s">
        <v>321</v>
      </c>
      <c r="C20" s="1" t="s">
        <v>340</v>
      </c>
      <c r="D20" s="1" t="s">
        <v>341</v>
      </c>
      <c r="E20" s="1" t="s">
        <v>342</v>
      </c>
      <c r="F20" s="1" t="s">
        <v>210</v>
      </c>
      <c r="G20" s="1" t="s">
        <v>211</v>
      </c>
      <c r="H20" s="1" t="s">
        <v>212</v>
      </c>
      <c r="I20" s="1" t="s">
        <v>343</v>
      </c>
      <c r="J20" s="1" t="s">
        <v>29</v>
      </c>
      <c r="K20" s="1" t="s">
        <v>344</v>
      </c>
      <c r="L20" s="1" t="s">
        <v>344</v>
      </c>
      <c r="M20" s="1" t="s">
        <v>215</v>
      </c>
      <c r="N20" s="1" t="s">
        <v>215</v>
      </c>
      <c r="O20" s="1" t="s">
        <v>216</v>
      </c>
      <c r="P20" s="1" t="s">
        <v>217</v>
      </c>
      <c r="Q20" s="1" t="s">
        <v>345</v>
      </c>
      <c r="R20" s="1" t="s">
        <v>219</v>
      </c>
      <c r="S20" s="1" t="s">
        <v>220</v>
      </c>
      <c r="T20" s="1" t="s">
        <v>221</v>
      </c>
    </row>
    <row r="21" s="1" customFormat="1" spans="1:20">
      <c r="A21" s="3">
        <v>16924344959</v>
      </c>
      <c r="B21" s="1" t="s">
        <v>346</v>
      </c>
      <c r="C21" s="1" t="s">
        <v>347</v>
      </c>
      <c r="D21" s="1" t="s">
        <v>348</v>
      </c>
      <c r="E21" s="1" t="s">
        <v>349</v>
      </c>
      <c r="F21" s="1" t="s">
        <v>235</v>
      </c>
      <c r="G21" s="1" t="s">
        <v>211</v>
      </c>
      <c r="H21" s="1" t="s">
        <v>212</v>
      </c>
      <c r="I21" s="1" t="s">
        <v>350</v>
      </c>
      <c r="J21" s="1" t="s">
        <v>29</v>
      </c>
      <c r="K21" s="1" t="s">
        <v>351</v>
      </c>
      <c r="L21" s="1" t="s">
        <v>351</v>
      </c>
      <c r="M21" s="1" t="s">
        <v>215</v>
      </c>
      <c r="N21" s="1" t="s">
        <v>215</v>
      </c>
      <c r="O21" s="1" t="s">
        <v>216</v>
      </c>
      <c r="P21" s="1" t="s">
        <v>217</v>
      </c>
      <c r="Q21" s="1" t="s">
        <v>352</v>
      </c>
      <c r="R21" s="1" t="s">
        <v>219</v>
      </c>
      <c r="S21" s="1" t="s">
        <v>220</v>
      </c>
      <c r="T21" s="1" t="s">
        <v>221</v>
      </c>
    </row>
    <row r="22" s="1" customFormat="1" spans="1:20">
      <c r="A22" s="3">
        <v>16929095732</v>
      </c>
      <c r="B22" s="1" t="s">
        <v>353</v>
      </c>
      <c r="C22" s="1" t="s">
        <v>354</v>
      </c>
      <c r="D22" s="1" t="s">
        <v>355</v>
      </c>
      <c r="E22" s="1" t="s">
        <v>356</v>
      </c>
      <c r="F22" s="1" t="s">
        <v>210</v>
      </c>
      <c r="G22" s="1" t="s">
        <v>211</v>
      </c>
      <c r="H22" s="1" t="s">
        <v>212</v>
      </c>
      <c r="I22" s="1" t="s">
        <v>357</v>
      </c>
      <c r="J22" s="1" t="s">
        <v>29</v>
      </c>
      <c r="K22" s="1" t="s">
        <v>358</v>
      </c>
      <c r="L22" s="1" t="s">
        <v>358</v>
      </c>
      <c r="M22" s="1" t="s">
        <v>215</v>
      </c>
      <c r="N22" s="1" t="s">
        <v>215</v>
      </c>
      <c r="O22" s="1" t="s">
        <v>216</v>
      </c>
      <c r="P22" s="1" t="s">
        <v>217</v>
      </c>
      <c r="Q22" s="1" t="s">
        <v>359</v>
      </c>
      <c r="R22" s="1" t="s">
        <v>219</v>
      </c>
      <c r="S22" s="1" t="s">
        <v>220</v>
      </c>
      <c r="T22" s="1" t="s">
        <v>221</v>
      </c>
    </row>
    <row r="23" s="1" customFormat="1" spans="1:20">
      <c r="A23" s="3">
        <v>16959939730</v>
      </c>
      <c r="B23" s="1" t="s">
        <v>360</v>
      </c>
      <c r="C23" s="1" t="s">
        <v>361</v>
      </c>
      <c r="D23" s="1" t="s">
        <v>362</v>
      </c>
      <c r="E23" s="1" t="s">
        <v>363</v>
      </c>
      <c r="F23" s="1" t="s">
        <v>235</v>
      </c>
      <c r="G23" s="1" t="s">
        <v>211</v>
      </c>
      <c r="H23" s="1" t="s">
        <v>212</v>
      </c>
      <c r="I23" s="1" t="s">
        <v>364</v>
      </c>
      <c r="J23" s="1" t="s">
        <v>29</v>
      </c>
      <c r="K23" s="1" t="s">
        <v>365</v>
      </c>
      <c r="L23" s="1" t="s">
        <v>365</v>
      </c>
      <c r="M23" s="1" t="s">
        <v>215</v>
      </c>
      <c r="N23" s="1" t="s">
        <v>215</v>
      </c>
      <c r="O23" s="1" t="s">
        <v>216</v>
      </c>
      <c r="P23" s="1" t="s">
        <v>217</v>
      </c>
      <c r="Q23" s="1" t="s">
        <v>366</v>
      </c>
      <c r="R23" s="1" t="s">
        <v>219</v>
      </c>
      <c r="S23" s="1" t="s">
        <v>220</v>
      </c>
      <c r="T23" s="1" t="s">
        <v>221</v>
      </c>
    </row>
    <row r="24" s="1" customFormat="1" spans="1:20">
      <c r="A24" s="3">
        <v>16960780274</v>
      </c>
      <c r="B24" s="1" t="s">
        <v>367</v>
      </c>
      <c r="C24" s="1" t="s">
        <v>368</v>
      </c>
      <c r="D24" s="1" t="s">
        <v>369</v>
      </c>
      <c r="E24" s="1" t="s">
        <v>370</v>
      </c>
      <c r="F24" s="1" t="s">
        <v>235</v>
      </c>
      <c r="G24" s="1" t="s">
        <v>211</v>
      </c>
      <c r="H24" s="1" t="s">
        <v>212</v>
      </c>
      <c r="I24" s="1" t="s">
        <v>371</v>
      </c>
      <c r="J24" s="1" t="s">
        <v>29</v>
      </c>
      <c r="K24" s="1" t="s">
        <v>372</v>
      </c>
      <c r="L24" s="1" t="s">
        <v>372</v>
      </c>
      <c r="M24" s="1" t="s">
        <v>215</v>
      </c>
      <c r="N24" s="1" t="s">
        <v>215</v>
      </c>
      <c r="O24" s="1" t="s">
        <v>216</v>
      </c>
      <c r="P24" s="1" t="s">
        <v>217</v>
      </c>
      <c r="Q24" s="1" t="s">
        <v>373</v>
      </c>
      <c r="R24" s="1" t="s">
        <v>219</v>
      </c>
      <c r="S24" s="1" t="s">
        <v>220</v>
      </c>
      <c r="T24" s="1" t="s">
        <v>221</v>
      </c>
    </row>
    <row r="25" s="1" customFormat="1" spans="1:20">
      <c r="A25" s="3">
        <v>16966046565</v>
      </c>
      <c r="B25" s="1" t="s">
        <v>367</v>
      </c>
      <c r="C25" s="1" t="s">
        <v>374</v>
      </c>
      <c r="D25" s="1" t="s">
        <v>375</v>
      </c>
      <c r="E25" s="1" t="s">
        <v>376</v>
      </c>
      <c r="F25" s="1" t="s">
        <v>250</v>
      </c>
      <c r="G25" s="1" t="s">
        <v>211</v>
      </c>
      <c r="H25" s="1" t="s">
        <v>212</v>
      </c>
      <c r="I25" s="1" t="s">
        <v>377</v>
      </c>
      <c r="J25" s="1" t="s">
        <v>29</v>
      </c>
      <c r="K25" s="1" t="s">
        <v>378</v>
      </c>
      <c r="L25" s="1" t="s">
        <v>378</v>
      </c>
      <c r="M25" s="1" t="s">
        <v>215</v>
      </c>
      <c r="N25" s="1" t="s">
        <v>215</v>
      </c>
      <c r="O25" s="1" t="s">
        <v>216</v>
      </c>
      <c r="P25" s="1" t="s">
        <v>217</v>
      </c>
      <c r="Q25" s="1" t="s">
        <v>379</v>
      </c>
      <c r="R25" s="1" t="s">
        <v>219</v>
      </c>
      <c r="S25" s="1" t="s">
        <v>220</v>
      </c>
      <c r="T25" s="1" t="s">
        <v>221</v>
      </c>
    </row>
    <row r="26" s="1" customFormat="1" spans="1:20">
      <c r="A26" s="3">
        <v>16969339968</v>
      </c>
      <c r="B26" s="1" t="s">
        <v>380</v>
      </c>
      <c r="C26" s="1" t="s">
        <v>381</v>
      </c>
      <c r="D26" s="1" t="s">
        <v>382</v>
      </c>
      <c r="E26" s="1" t="s">
        <v>383</v>
      </c>
      <c r="F26" s="1" t="s">
        <v>235</v>
      </c>
      <c r="G26" s="1" t="s">
        <v>211</v>
      </c>
      <c r="H26" s="1" t="s">
        <v>212</v>
      </c>
      <c r="I26" s="1" t="s">
        <v>384</v>
      </c>
      <c r="J26" s="1" t="s">
        <v>29</v>
      </c>
      <c r="K26" s="1" t="s">
        <v>385</v>
      </c>
      <c r="L26" s="1" t="s">
        <v>385</v>
      </c>
      <c r="M26" s="1" t="s">
        <v>215</v>
      </c>
      <c r="N26" s="1" t="s">
        <v>215</v>
      </c>
      <c r="O26" s="1" t="s">
        <v>216</v>
      </c>
      <c r="P26" s="1" t="s">
        <v>217</v>
      </c>
      <c r="Q26" s="1" t="s">
        <v>386</v>
      </c>
      <c r="R26" s="1" t="s">
        <v>219</v>
      </c>
      <c r="S26" s="1" t="s">
        <v>220</v>
      </c>
      <c r="T26" s="1" t="s">
        <v>221</v>
      </c>
    </row>
    <row r="27" s="1" customFormat="1" spans="1:20">
      <c r="A27" s="3">
        <v>16971610527</v>
      </c>
      <c r="B27" s="1" t="s">
        <v>380</v>
      </c>
      <c r="C27" s="1" t="s">
        <v>387</v>
      </c>
      <c r="D27" s="1" t="s">
        <v>388</v>
      </c>
      <c r="E27" s="1" t="s">
        <v>389</v>
      </c>
      <c r="F27" s="1" t="s">
        <v>235</v>
      </c>
      <c r="G27" s="1" t="s">
        <v>211</v>
      </c>
      <c r="H27" s="1" t="s">
        <v>212</v>
      </c>
      <c r="I27" s="1" t="s">
        <v>390</v>
      </c>
      <c r="J27" s="1" t="s">
        <v>29</v>
      </c>
      <c r="K27" s="1" t="s">
        <v>391</v>
      </c>
      <c r="L27" s="1" t="s">
        <v>391</v>
      </c>
      <c r="M27" s="1" t="s">
        <v>215</v>
      </c>
      <c r="N27" s="1" t="s">
        <v>215</v>
      </c>
      <c r="O27" s="1" t="s">
        <v>216</v>
      </c>
      <c r="P27" s="1" t="s">
        <v>217</v>
      </c>
      <c r="Q27" s="1" t="s">
        <v>392</v>
      </c>
      <c r="R27" s="1" t="s">
        <v>219</v>
      </c>
      <c r="S27" s="1" t="s">
        <v>220</v>
      </c>
      <c r="T27" s="1" t="s">
        <v>221</v>
      </c>
    </row>
    <row r="28" s="1" customFormat="1" spans="1:20">
      <c r="A28" s="3">
        <v>16971828471</v>
      </c>
      <c r="B28" s="1" t="s">
        <v>380</v>
      </c>
      <c r="C28" s="1" t="s">
        <v>393</v>
      </c>
      <c r="D28" s="1" t="s">
        <v>394</v>
      </c>
      <c r="E28" s="1" t="s">
        <v>395</v>
      </c>
      <c r="F28" s="1" t="s">
        <v>250</v>
      </c>
      <c r="G28" s="1" t="s">
        <v>211</v>
      </c>
      <c r="H28" s="1" t="s">
        <v>212</v>
      </c>
      <c r="I28" s="1" t="s">
        <v>396</v>
      </c>
      <c r="J28" s="1" t="s">
        <v>29</v>
      </c>
      <c r="K28" s="1" t="s">
        <v>397</v>
      </c>
      <c r="L28" s="1" t="s">
        <v>397</v>
      </c>
      <c r="M28" s="1" t="s">
        <v>215</v>
      </c>
      <c r="N28" s="1" t="s">
        <v>215</v>
      </c>
      <c r="O28" s="1" t="s">
        <v>216</v>
      </c>
      <c r="P28" s="1" t="s">
        <v>217</v>
      </c>
      <c r="Q28" s="1" t="s">
        <v>398</v>
      </c>
      <c r="R28" s="1" t="s">
        <v>219</v>
      </c>
      <c r="S28" s="1" t="s">
        <v>220</v>
      </c>
      <c r="T28" s="1" t="s">
        <v>221</v>
      </c>
    </row>
    <row r="29" s="1" customFormat="1" spans="1:20">
      <c r="A29" s="3">
        <v>16974753279</v>
      </c>
      <c r="B29" s="1" t="s">
        <v>399</v>
      </c>
      <c r="C29" s="1" t="s">
        <v>400</v>
      </c>
      <c r="D29" s="1" t="s">
        <v>401</v>
      </c>
      <c r="E29" s="1" t="s">
        <v>402</v>
      </c>
      <c r="F29" s="1" t="s">
        <v>235</v>
      </c>
      <c r="G29" s="1" t="s">
        <v>211</v>
      </c>
      <c r="H29" s="1" t="s">
        <v>212</v>
      </c>
      <c r="I29" s="1" t="s">
        <v>403</v>
      </c>
      <c r="J29" s="1" t="s">
        <v>29</v>
      </c>
      <c r="K29" s="1" t="s">
        <v>404</v>
      </c>
      <c r="L29" s="1" t="s">
        <v>404</v>
      </c>
      <c r="M29" s="1" t="s">
        <v>215</v>
      </c>
      <c r="N29" s="1" t="s">
        <v>215</v>
      </c>
      <c r="O29" s="1" t="s">
        <v>216</v>
      </c>
      <c r="P29" s="1" t="s">
        <v>217</v>
      </c>
      <c r="Q29" s="1" t="s">
        <v>405</v>
      </c>
      <c r="R29" s="1" t="s">
        <v>219</v>
      </c>
      <c r="S29" s="1" t="s">
        <v>220</v>
      </c>
      <c r="T29" s="1" t="s">
        <v>221</v>
      </c>
    </row>
    <row r="30" s="1" customFormat="1" spans="1:20">
      <c r="A30" s="3">
        <v>16975309396</v>
      </c>
      <c r="B30" s="1" t="s">
        <v>399</v>
      </c>
      <c r="C30" s="1" t="s">
        <v>406</v>
      </c>
      <c r="D30" s="1" t="s">
        <v>407</v>
      </c>
      <c r="E30" s="1" t="s">
        <v>408</v>
      </c>
      <c r="F30" s="1" t="s">
        <v>250</v>
      </c>
      <c r="G30" s="1" t="s">
        <v>211</v>
      </c>
      <c r="H30" s="1" t="s">
        <v>212</v>
      </c>
      <c r="I30" s="1" t="s">
        <v>409</v>
      </c>
      <c r="J30" s="1" t="s">
        <v>29</v>
      </c>
      <c r="K30" s="1" t="s">
        <v>410</v>
      </c>
      <c r="L30" s="1" t="s">
        <v>410</v>
      </c>
      <c r="M30" s="1" t="s">
        <v>215</v>
      </c>
      <c r="N30" s="1" t="s">
        <v>215</v>
      </c>
      <c r="O30" s="1" t="s">
        <v>216</v>
      </c>
      <c r="P30" s="1" t="s">
        <v>217</v>
      </c>
      <c r="Q30" s="1" t="s">
        <v>411</v>
      </c>
      <c r="R30" s="1" t="s">
        <v>219</v>
      </c>
      <c r="S30" s="1" t="s">
        <v>220</v>
      </c>
      <c r="T30" s="1" t="s">
        <v>221</v>
      </c>
    </row>
    <row r="31" s="1" customFormat="1" spans="1:20">
      <c r="A31" s="3">
        <v>16975837410</v>
      </c>
      <c r="B31" s="1" t="s">
        <v>399</v>
      </c>
      <c r="C31" s="1" t="s">
        <v>412</v>
      </c>
      <c r="D31" s="1" t="s">
        <v>413</v>
      </c>
      <c r="E31" s="1" t="s">
        <v>414</v>
      </c>
      <c r="F31" s="1" t="s">
        <v>250</v>
      </c>
      <c r="G31" s="1" t="s">
        <v>211</v>
      </c>
      <c r="H31" s="1" t="s">
        <v>212</v>
      </c>
      <c r="I31" s="1" t="s">
        <v>415</v>
      </c>
      <c r="J31" s="1" t="s">
        <v>29</v>
      </c>
      <c r="K31" s="1" t="s">
        <v>416</v>
      </c>
      <c r="L31" s="1" t="s">
        <v>416</v>
      </c>
      <c r="M31" s="1" t="s">
        <v>215</v>
      </c>
      <c r="N31" s="1" t="s">
        <v>215</v>
      </c>
      <c r="O31" s="1" t="s">
        <v>216</v>
      </c>
      <c r="P31" s="1" t="s">
        <v>217</v>
      </c>
      <c r="Q31" s="1" t="s">
        <v>417</v>
      </c>
      <c r="R31" s="1" t="s">
        <v>219</v>
      </c>
      <c r="S31" s="1" t="s">
        <v>220</v>
      </c>
      <c r="T31" s="1" t="s">
        <v>221</v>
      </c>
    </row>
    <row r="32" s="1" customFormat="1" spans="1:20">
      <c r="A32" s="3">
        <v>16980353139</v>
      </c>
      <c r="B32" s="1" t="s">
        <v>399</v>
      </c>
      <c r="C32" s="1" t="s">
        <v>418</v>
      </c>
      <c r="D32" s="1" t="s">
        <v>419</v>
      </c>
      <c r="E32" s="1" t="s">
        <v>420</v>
      </c>
      <c r="F32" s="1" t="s">
        <v>235</v>
      </c>
      <c r="G32" s="1" t="s">
        <v>211</v>
      </c>
      <c r="H32" s="1" t="s">
        <v>212</v>
      </c>
      <c r="I32" s="1" t="s">
        <v>421</v>
      </c>
      <c r="J32" s="1" t="s">
        <v>29</v>
      </c>
      <c r="K32" s="1" t="s">
        <v>422</v>
      </c>
      <c r="L32" s="1" t="s">
        <v>422</v>
      </c>
      <c r="M32" s="1" t="s">
        <v>215</v>
      </c>
      <c r="N32" s="1" t="s">
        <v>215</v>
      </c>
      <c r="O32" s="1" t="s">
        <v>216</v>
      </c>
      <c r="P32" s="1" t="s">
        <v>217</v>
      </c>
      <c r="Q32" s="1" t="s">
        <v>423</v>
      </c>
      <c r="R32" s="1" t="s">
        <v>219</v>
      </c>
      <c r="S32" s="1" t="s">
        <v>220</v>
      </c>
      <c r="T32" s="1" t="s">
        <v>221</v>
      </c>
    </row>
    <row r="33" s="1" customFormat="1" spans="1:20">
      <c r="A33" s="3">
        <v>16982791429</v>
      </c>
      <c r="B33" s="1" t="s">
        <v>424</v>
      </c>
      <c r="C33" s="1" t="s">
        <v>425</v>
      </c>
      <c r="D33" s="1" t="s">
        <v>426</v>
      </c>
      <c r="E33" s="1" t="s">
        <v>427</v>
      </c>
      <c r="F33" s="1" t="s">
        <v>250</v>
      </c>
      <c r="G33" s="1" t="s">
        <v>211</v>
      </c>
      <c r="H33" s="1" t="s">
        <v>212</v>
      </c>
      <c r="I33" s="1" t="s">
        <v>428</v>
      </c>
      <c r="J33" s="1" t="s">
        <v>29</v>
      </c>
      <c r="K33" s="1" t="s">
        <v>429</v>
      </c>
      <c r="L33" s="1" t="s">
        <v>429</v>
      </c>
      <c r="M33" s="1" t="s">
        <v>215</v>
      </c>
      <c r="N33" s="1" t="s">
        <v>215</v>
      </c>
      <c r="O33" s="1" t="s">
        <v>216</v>
      </c>
      <c r="P33" s="1" t="s">
        <v>217</v>
      </c>
      <c r="Q33" s="1" t="s">
        <v>430</v>
      </c>
      <c r="R33" s="1" t="s">
        <v>219</v>
      </c>
      <c r="S33" s="1" t="s">
        <v>220</v>
      </c>
      <c r="T33" s="1" t="s">
        <v>221</v>
      </c>
    </row>
    <row r="34" s="1" customFormat="1" spans="1:20">
      <c r="A34" s="3">
        <v>16986809998</v>
      </c>
      <c r="B34" s="1" t="s">
        <v>226</v>
      </c>
      <c r="C34" s="1" t="s">
        <v>431</v>
      </c>
      <c r="D34" s="1" t="s">
        <v>432</v>
      </c>
      <c r="E34" s="1" t="s">
        <v>433</v>
      </c>
      <c r="F34" s="1" t="s">
        <v>250</v>
      </c>
      <c r="G34" s="1" t="s">
        <v>211</v>
      </c>
      <c r="H34" s="1" t="s">
        <v>212</v>
      </c>
      <c r="I34" s="1" t="s">
        <v>434</v>
      </c>
      <c r="J34" s="1" t="s">
        <v>29</v>
      </c>
      <c r="K34" s="1" t="s">
        <v>435</v>
      </c>
      <c r="L34" s="1" t="s">
        <v>435</v>
      </c>
      <c r="M34" s="1" t="s">
        <v>215</v>
      </c>
      <c r="N34" s="1" t="s">
        <v>215</v>
      </c>
      <c r="O34" s="1" t="s">
        <v>216</v>
      </c>
      <c r="P34" s="1" t="s">
        <v>217</v>
      </c>
      <c r="Q34" s="1" t="s">
        <v>436</v>
      </c>
      <c r="R34" s="1" t="s">
        <v>219</v>
      </c>
      <c r="S34" s="1" t="s">
        <v>220</v>
      </c>
      <c r="T34" s="1" t="s">
        <v>221</v>
      </c>
    </row>
    <row r="35" s="1" customFormat="1" spans="1:20">
      <c r="A35" s="3">
        <v>16991233621</v>
      </c>
      <c r="B35" s="1" t="s">
        <v>226</v>
      </c>
      <c r="C35" s="1" t="s">
        <v>437</v>
      </c>
      <c r="D35" s="1" t="s">
        <v>438</v>
      </c>
      <c r="E35" s="1" t="s">
        <v>439</v>
      </c>
      <c r="F35" s="1" t="s">
        <v>235</v>
      </c>
      <c r="G35" s="1" t="s">
        <v>211</v>
      </c>
      <c r="H35" s="1" t="s">
        <v>212</v>
      </c>
      <c r="I35" s="1" t="s">
        <v>440</v>
      </c>
      <c r="J35" s="1" t="s">
        <v>29</v>
      </c>
      <c r="K35" s="1" t="s">
        <v>441</v>
      </c>
      <c r="L35" s="1" t="s">
        <v>441</v>
      </c>
      <c r="M35" s="1" t="s">
        <v>215</v>
      </c>
      <c r="N35" s="1" t="s">
        <v>215</v>
      </c>
      <c r="O35" s="1" t="s">
        <v>216</v>
      </c>
      <c r="P35" s="1" t="s">
        <v>217</v>
      </c>
      <c r="Q35" s="1" t="s">
        <v>442</v>
      </c>
      <c r="R35" s="1" t="s">
        <v>219</v>
      </c>
      <c r="S35" s="1" t="s">
        <v>220</v>
      </c>
      <c r="T35" s="1" t="s">
        <v>221</v>
      </c>
    </row>
    <row r="36" s="1" customFormat="1" spans="1:20">
      <c r="A36" s="3">
        <v>16993026506</v>
      </c>
      <c r="B36" s="1" t="s">
        <v>210</v>
      </c>
      <c r="C36" s="1" t="s">
        <v>443</v>
      </c>
      <c r="D36" s="1" t="s">
        <v>444</v>
      </c>
      <c r="E36" s="1" t="s">
        <v>445</v>
      </c>
      <c r="F36" s="1" t="s">
        <v>235</v>
      </c>
      <c r="G36" s="1" t="s">
        <v>211</v>
      </c>
      <c r="H36" s="1" t="s">
        <v>212</v>
      </c>
      <c r="I36" s="1" t="s">
        <v>446</v>
      </c>
      <c r="J36" s="1" t="s">
        <v>29</v>
      </c>
      <c r="K36" s="1" t="s">
        <v>447</v>
      </c>
      <c r="L36" s="1" t="s">
        <v>447</v>
      </c>
      <c r="M36" s="1" t="s">
        <v>215</v>
      </c>
      <c r="N36" s="1" t="s">
        <v>215</v>
      </c>
      <c r="O36" s="1" t="s">
        <v>216</v>
      </c>
      <c r="P36" s="1" t="s">
        <v>217</v>
      </c>
      <c r="Q36" s="1" t="s">
        <v>448</v>
      </c>
      <c r="R36" s="1" t="s">
        <v>219</v>
      </c>
      <c r="S36" s="1" t="s">
        <v>220</v>
      </c>
      <c r="T36" s="1" t="s">
        <v>221</v>
      </c>
    </row>
    <row r="37" s="1" customFormat="1" spans="1:20">
      <c r="A37" s="3">
        <v>16997159211</v>
      </c>
      <c r="B37" s="1" t="s">
        <v>210</v>
      </c>
      <c r="C37" s="1" t="s">
        <v>449</v>
      </c>
      <c r="D37" s="1" t="s">
        <v>450</v>
      </c>
      <c r="E37" s="1" t="s">
        <v>451</v>
      </c>
      <c r="F37" s="1" t="s">
        <v>235</v>
      </c>
      <c r="G37" s="1" t="s">
        <v>211</v>
      </c>
      <c r="H37" s="1" t="s">
        <v>212</v>
      </c>
      <c r="I37" s="1" t="s">
        <v>452</v>
      </c>
      <c r="J37" s="1" t="s">
        <v>29</v>
      </c>
      <c r="K37" s="1" t="s">
        <v>453</v>
      </c>
      <c r="L37" s="1" t="s">
        <v>453</v>
      </c>
      <c r="M37" s="1" t="s">
        <v>215</v>
      </c>
      <c r="N37" s="1" t="s">
        <v>215</v>
      </c>
      <c r="O37" s="1" t="s">
        <v>216</v>
      </c>
      <c r="P37" s="1" t="s">
        <v>217</v>
      </c>
      <c r="Q37" s="1" t="s">
        <v>454</v>
      </c>
      <c r="R37" s="1" t="s">
        <v>219</v>
      </c>
      <c r="S37" s="1" t="s">
        <v>220</v>
      </c>
      <c r="T37" s="1" t="s">
        <v>221</v>
      </c>
    </row>
    <row r="38" s="1" customFormat="1" spans="1:20">
      <c r="A38" s="3">
        <v>16999242670</v>
      </c>
      <c r="B38" s="1" t="s">
        <v>250</v>
      </c>
      <c r="C38" s="1" t="s">
        <v>455</v>
      </c>
      <c r="D38" s="1" t="s">
        <v>362</v>
      </c>
      <c r="E38" s="1" t="s">
        <v>456</v>
      </c>
      <c r="F38" s="1" t="s">
        <v>235</v>
      </c>
      <c r="G38" s="1" t="s">
        <v>211</v>
      </c>
      <c r="H38" s="1" t="s">
        <v>212</v>
      </c>
      <c r="I38" s="1" t="s">
        <v>457</v>
      </c>
      <c r="J38" s="1" t="s">
        <v>29</v>
      </c>
      <c r="K38" s="1" t="s">
        <v>458</v>
      </c>
      <c r="L38" s="1" t="s">
        <v>458</v>
      </c>
      <c r="M38" s="1" t="s">
        <v>215</v>
      </c>
      <c r="N38" s="1" t="s">
        <v>215</v>
      </c>
      <c r="O38" s="1" t="s">
        <v>216</v>
      </c>
      <c r="P38" s="1" t="s">
        <v>217</v>
      </c>
      <c r="Q38" s="1" t="s">
        <v>459</v>
      </c>
      <c r="R38" s="1" t="s">
        <v>219</v>
      </c>
      <c r="S38" s="1" t="s">
        <v>220</v>
      </c>
      <c r="T38" s="1" t="s">
        <v>221</v>
      </c>
    </row>
    <row r="39" s="1" customFormat="1" spans="1:20">
      <c r="A39" s="3">
        <v>16999503564</v>
      </c>
      <c r="B39" s="1" t="s">
        <v>250</v>
      </c>
      <c r="C39" s="1" t="s">
        <v>460</v>
      </c>
      <c r="D39" s="1" t="s">
        <v>461</v>
      </c>
      <c r="E39" s="1" t="s">
        <v>462</v>
      </c>
      <c r="F39" s="1" t="s">
        <v>250</v>
      </c>
      <c r="G39" s="1" t="s">
        <v>211</v>
      </c>
      <c r="H39" s="1" t="s">
        <v>212</v>
      </c>
      <c r="I39" s="1" t="s">
        <v>463</v>
      </c>
      <c r="J39" s="1" t="s">
        <v>29</v>
      </c>
      <c r="K39" s="1" t="s">
        <v>464</v>
      </c>
      <c r="L39" s="1" t="s">
        <v>464</v>
      </c>
      <c r="M39" s="1" t="s">
        <v>215</v>
      </c>
      <c r="N39" s="1" t="s">
        <v>215</v>
      </c>
      <c r="O39" s="1" t="s">
        <v>216</v>
      </c>
      <c r="P39" s="1" t="s">
        <v>217</v>
      </c>
      <c r="Q39" s="1" t="s">
        <v>465</v>
      </c>
      <c r="R39" s="1" t="s">
        <v>219</v>
      </c>
      <c r="S39" s="1" t="s">
        <v>220</v>
      </c>
      <c r="T39" s="1" t="s">
        <v>221</v>
      </c>
    </row>
    <row r="40" s="1" customFormat="1" spans="1:20">
      <c r="A40" s="3">
        <v>17001257957</v>
      </c>
      <c r="B40" s="1" t="s">
        <v>250</v>
      </c>
      <c r="C40" s="1" t="s">
        <v>466</v>
      </c>
      <c r="D40" s="1" t="s">
        <v>467</v>
      </c>
      <c r="E40" s="1" t="s">
        <v>468</v>
      </c>
      <c r="F40" s="1" t="s">
        <v>250</v>
      </c>
      <c r="G40" s="1" t="s">
        <v>211</v>
      </c>
      <c r="H40" s="1" t="s">
        <v>212</v>
      </c>
      <c r="I40" s="1" t="s">
        <v>469</v>
      </c>
      <c r="J40" s="1" t="s">
        <v>29</v>
      </c>
      <c r="K40" s="1" t="s">
        <v>470</v>
      </c>
      <c r="L40" s="1" t="s">
        <v>470</v>
      </c>
      <c r="M40" s="1" t="s">
        <v>215</v>
      </c>
      <c r="N40" s="1" t="s">
        <v>215</v>
      </c>
      <c r="O40" s="1" t="s">
        <v>216</v>
      </c>
      <c r="P40" s="1" t="s">
        <v>217</v>
      </c>
      <c r="Q40" s="1" t="s">
        <v>471</v>
      </c>
      <c r="R40" s="1" t="s">
        <v>219</v>
      </c>
      <c r="S40" s="1" t="s">
        <v>220</v>
      </c>
      <c r="T40" s="1" t="s">
        <v>221</v>
      </c>
    </row>
    <row r="41" s="1" customFormat="1" spans="1:20">
      <c r="A41" s="3">
        <v>17004026973</v>
      </c>
      <c r="B41" s="1" t="s">
        <v>250</v>
      </c>
      <c r="C41" s="1" t="s">
        <v>472</v>
      </c>
      <c r="D41" s="1" t="s">
        <v>473</v>
      </c>
      <c r="E41" s="1" t="s">
        <v>474</v>
      </c>
      <c r="F41" s="1" t="s">
        <v>235</v>
      </c>
      <c r="G41" s="1" t="s">
        <v>211</v>
      </c>
      <c r="H41" s="1" t="s">
        <v>212</v>
      </c>
      <c r="I41" s="1" t="s">
        <v>475</v>
      </c>
      <c r="J41" s="1" t="s">
        <v>29</v>
      </c>
      <c r="K41" s="1" t="s">
        <v>476</v>
      </c>
      <c r="L41" s="1" t="s">
        <v>476</v>
      </c>
      <c r="M41" s="1" t="s">
        <v>215</v>
      </c>
      <c r="N41" s="1" t="s">
        <v>215</v>
      </c>
      <c r="O41" s="1" t="s">
        <v>216</v>
      </c>
      <c r="P41" s="1" t="s">
        <v>217</v>
      </c>
      <c r="Q41" s="1" t="s">
        <v>477</v>
      </c>
      <c r="R41" s="1" t="s">
        <v>219</v>
      </c>
      <c r="S41" s="1" t="s">
        <v>220</v>
      </c>
      <c r="T41" s="1" t="s">
        <v>221</v>
      </c>
    </row>
    <row r="42" s="1" customFormat="1" spans="1:20">
      <c r="A42" s="3">
        <v>17005144413</v>
      </c>
      <c r="B42" s="1" t="s">
        <v>235</v>
      </c>
      <c r="C42" s="1" t="s">
        <v>478</v>
      </c>
      <c r="D42" s="1" t="s">
        <v>479</v>
      </c>
      <c r="E42" s="1" t="s">
        <v>480</v>
      </c>
      <c r="F42" s="1" t="s">
        <v>235</v>
      </c>
      <c r="G42" s="1" t="s">
        <v>211</v>
      </c>
      <c r="H42" s="1" t="s">
        <v>212</v>
      </c>
      <c r="I42" s="1" t="s">
        <v>481</v>
      </c>
      <c r="J42" s="1" t="s">
        <v>29</v>
      </c>
      <c r="K42" s="1" t="s">
        <v>482</v>
      </c>
      <c r="L42" s="1" t="s">
        <v>482</v>
      </c>
      <c r="M42" s="1" t="s">
        <v>215</v>
      </c>
      <c r="N42" s="1" t="s">
        <v>215</v>
      </c>
      <c r="O42" s="1" t="s">
        <v>216</v>
      </c>
      <c r="P42" s="1" t="s">
        <v>217</v>
      </c>
      <c r="Q42" s="1" t="s">
        <v>483</v>
      </c>
      <c r="R42" s="1" t="s">
        <v>219</v>
      </c>
      <c r="S42" s="1" t="s">
        <v>220</v>
      </c>
      <c r="T42" s="1" t="s">
        <v>221</v>
      </c>
    </row>
    <row r="43" s="1" customFormat="1" spans="1:20">
      <c r="A43" s="3">
        <v>17005190598</v>
      </c>
      <c r="B43" s="1" t="s">
        <v>235</v>
      </c>
      <c r="C43" s="1" t="s">
        <v>484</v>
      </c>
      <c r="D43" s="1" t="s">
        <v>419</v>
      </c>
      <c r="E43" s="1" t="s">
        <v>485</v>
      </c>
      <c r="F43" s="1" t="s">
        <v>235</v>
      </c>
      <c r="G43" s="1" t="s">
        <v>211</v>
      </c>
      <c r="H43" s="1" t="s">
        <v>212</v>
      </c>
      <c r="I43" s="1" t="s">
        <v>486</v>
      </c>
      <c r="J43" s="1" t="s">
        <v>29</v>
      </c>
      <c r="K43" s="1" t="s">
        <v>487</v>
      </c>
      <c r="L43" s="1" t="s">
        <v>487</v>
      </c>
      <c r="M43" s="1" t="s">
        <v>215</v>
      </c>
      <c r="N43" s="1" t="s">
        <v>215</v>
      </c>
      <c r="O43" s="1" t="s">
        <v>216</v>
      </c>
      <c r="P43" s="1" t="s">
        <v>217</v>
      </c>
      <c r="Q43" s="1" t="s">
        <v>488</v>
      </c>
      <c r="R43" s="1" t="s">
        <v>219</v>
      </c>
      <c r="S43" s="1" t="s">
        <v>220</v>
      </c>
      <c r="T43" s="1" t="s">
        <v>221</v>
      </c>
    </row>
    <row r="44" s="1" customFormat="1" spans="1:20">
      <c r="A44" s="3">
        <v>17005444426</v>
      </c>
      <c r="B44" s="1" t="s">
        <v>235</v>
      </c>
      <c r="C44" s="1" t="s">
        <v>489</v>
      </c>
      <c r="D44" s="1" t="s">
        <v>490</v>
      </c>
      <c r="E44" s="1" t="s">
        <v>491</v>
      </c>
      <c r="F44" s="1" t="s">
        <v>235</v>
      </c>
      <c r="G44" s="1" t="s">
        <v>211</v>
      </c>
      <c r="H44" s="1" t="s">
        <v>212</v>
      </c>
      <c r="I44" s="1" t="s">
        <v>492</v>
      </c>
      <c r="J44" s="1" t="s">
        <v>29</v>
      </c>
      <c r="K44" s="1" t="s">
        <v>493</v>
      </c>
      <c r="L44" s="1" t="s">
        <v>493</v>
      </c>
      <c r="M44" s="1" t="s">
        <v>215</v>
      </c>
      <c r="N44" s="1" t="s">
        <v>215</v>
      </c>
      <c r="O44" s="1" t="s">
        <v>216</v>
      </c>
      <c r="P44" s="1" t="s">
        <v>217</v>
      </c>
      <c r="Q44" s="1" t="s">
        <v>494</v>
      </c>
      <c r="R44" s="1" t="s">
        <v>219</v>
      </c>
      <c r="S44" s="1" t="s">
        <v>220</v>
      </c>
      <c r="T44" s="1" t="s">
        <v>221</v>
      </c>
    </row>
    <row r="45" s="1" customFormat="1" spans="1:20">
      <c r="A45" s="3">
        <v>17005488752</v>
      </c>
      <c r="B45" s="1" t="s">
        <v>235</v>
      </c>
      <c r="C45" s="1" t="s">
        <v>495</v>
      </c>
      <c r="D45" s="1" t="s">
        <v>496</v>
      </c>
      <c r="E45" s="1" t="s">
        <v>497</v>
      </c>
      <c r="F45" s="1" t="s">
        <v>235</v>
      </c>
      <c r="G45" s="1" t="s">
        <v>211</v>
      </c>
      <c r="H45" s="1" t="s">
        <v>212</v>
      </c>
      <c r="I45" s="1" t="s">
        <v>498</v>
      </c>
      <c r="J45" s="1" t="s">
        <v>29</v>
      </c>
      <c r="K45" s="1" t="s">
        <v>499</v>
      </c>
      <c r="L45" s="1" t="s">
        <v>499</v>
      </c>
      <c r="M45" s="1" t="s">
        <v>215</v>
      </c>
      <c r="N45" s="1" t="s">
        <v>215</v>
      </c>
      <c r="O45" s="1" t="s">
        <v>216</v>
      </c>
      <c r="P45" s="1" t="s">
        <v>217</v>
      </c>
      <c r="Q45" s="1" t="s">
        <v>500</v>
      </c>
      <c r="R45" s="1" t="s">
        <v>219</v>
      </c>
      <c r="S45" s="1" t="s">
        <v>220</v>
      </c>
      <c r="T45" s="1" t="s">
        <v>221</v>
      </c>
    </row>
    <row r="46" s="1" customFormat="1" spans="1:20">
      <c r="A46" s="3">
        <v>17006188864</v>
      </c>
      <c r="B46" s="1" t="s">
        <v>235</v>
      </c>
      <c r="C46" s="1" t="s">
        <v>501</v>
      </c>
      <c r="D46" s="1" t="s">
        <v>502</v>
      </c>
      <c r="E46" s="1" t="s">
        <v>503</v>
      </c>
      <c r="F46" s="1" t="s">
        <v>235</v>
      </c>
      <c r="G46" s="1" t="s">
        <v>211</v>
      </c>
      <c r="H46" s="1" t="s">
        <v>212</v>
      </c>
      <c r="I46" s="1" t="s">
        <v>504</v>
      </c>
      <c r="J46" s="1" t="s">
        <v>29</v>
      </c>
      <c r="K46" s="1" t="s">
        <v>505</v>
      </c>
      <c r="L46" s="1" t="s">
        <v>505</v>
      </c>
      <c r="M46" s="1" t="s">
        <v>215</v>
      </c>
      <c r="N46" s="1" t="s">
        <v>215</v>
      </c>
      <c r="O46" s="1" t="s">
        <v>216</v>
      </c>
      <c r="P46" s="1" t="s">
        <v>217</v>
      </c>
      <c r="Q46" s="1" t="s">
        <v>506</v>
      </c>
      <c r="R46" s="1" t="s">
        <v>219</v>
      </c>
      <c r="S46" s="1" t="s">
        <v>220</v>
      </c>
      <c r="T46" s="1" t="s">
        <v>221</v>
      </c>
    </row>
    <row r="47" s="1" customFormat="1" spans="1:20">
      <c r="A47" s="3">
        <v>17006452106</v>
      </c>
      <c r="B47" s="1" t="s">
        <v>235</v>
      </c>
      <c r="C47" s="1" t="s">
        <v>507</v>
      </c>
      <c r="D47" s="1" t="s">
        <v>508</v>
      </c>
      <c r="E47" s="1" t="s">
        <v>509</v>
      </c>
      <c r="F47" s="1" t="s">
        <v>235</v>
      </c>
      <c r="G47" s="1" t="s">
        <v>211</v>
      </c>
      <c r="H47" s="1" t="s">
        <v>212</v>
      </c>
      <c r="I47" s="1" t="s">
        <v>510</v>
      </c>
      <c r="J47" s="1" t="s">
        <v>29</v>
      </c>
      <c r="K47" s="1" t="s">
        <v>511</v>
      </c>
      <c r="L47" s="1" t="s">
        <v>511</v>
      </c>
      <c r="M47" s="1" t="s">
        <v>215</v>
      </c>
      <c r="N47" s="1" t="s">
        <v>215</v>
      </c>
      <c r="O47" s="1" t="s">
        <v>216</v>
      </c>
      <c r="P47" s="1" t="s">
        <v>217</v>
      </c>
      <c r="Q47" s="1" t="s">
        <v>512</v>
      </c>
      <c r="R47" s="1" t="s">
        <v>219</v>
      </c>
      <c r="S47" s="1" t="s">
        <v>220</v>
      </c>
      <c r="T47" s="1" t="s">
        <v>221</v>
      </c>
    </row>
    <row r="48" s="1" customFormat="1" spans="1:20">
      <c r="A48" s="3">
        <v>17006552765</v>
      </c>
      <c r="B48" s="1" t="s">
        <v>235</v>
      </c>
      <c r="C48" s="1" t="s">
        <v>513</v>
      </c>
      <c r="D48" s="1" t="s">
        <v>514</v>
      </c>
      <c r="E48" s="1" t="s">
        <v>515</v>
      </c>
      <c r="F48" s="1" t="s">
        <v>235</v>
      </c>
      <c r="G48" s="1" t="s">
        <v>211</v>
      </c>
      <c r="H48" s="1" t="s">
        <v>212</v>
      </c>
      <c r="I48" s="1" t="s">
        <v>516</v>
      </c>
      <c r="J48" s="1" t="s">
        <v>29</v>
      </c>
      <c r="K48" s="1" t="s">
        <v>517</v>
      </c>
      <c r="L48" s="1" t="s">
        <v>517</v>
      </c>
      <c r="M48" s="1" t="s">
        <v>215</v>
      </c>
      <c r="N48" s="1" t="s">
        <v>215</v>
      </c>
      <c r="O48" s="1" t="s">
        <v>216</v>
      </c>
      <c r="P48" s="1" t="s">
        <v>217</v>
      </c>
      <c r="Q48" s="1" t="s">
        <v>518</v>
      </c>
      <c r="R48" s="1" t="s">
        <v>219</v>
      </c>
      <c r="S48" s="1" t="s">
        <v>220</v>
      </c>
      <c r="T48" s="1" t="s">
        <v>221</v>
      </c>
    </row>
    <row r="49" s="1" customFormat="1" spans="1:20">
      <c r="A49" s="3">
        <v>17006602697</v>
      </c>
      <c r="B49" s="1" t="s">
        <v>235</v>
      </c>
      <c r="C49" s="1" t="s">
        <v>519</v>
      </c>
      <c r="D49" s="1" t="s">
        <v>520</v>
      </c>
      <c r="E49" s="1" t="s">
        <v>521</v>
      </c>
      <c r="F49" s="1" t="s">
        <v>235</v>
      </c>
      <c r="G49" s="1" t="s">
        <v>211</v>
      </c>
      <c r="H49" s="1" t="s">
        <v>212</v>
      </c>
      <c r="I49" s="1" t="s">
        <v>522</v>
      </c>
      <c r="J49" s="1" t="s">
        <v>29</v>
      </c>
      <c r="K49" s="1" t="s">
        <v>523</v>
      </c>
      <c r="L49" s="1" t="s">
        <v>523</v>
      </c>
      <c r="M49" s="1" t="s">
        <v>215</v>
      </c>
      <c r="N49" s="1" t="s">
        <v>215</v>
      </c>
      <c r="O49" s="1" t="s">
        <v>216</v>
      </c>
      <c r="P49" s="1" t="s">
        <v>217</v>
      </c>
      <c r="Q49" s="1" t="s">
        <v>524</v>
      </c>
      <c r="R49" s="1" t="s">
        <v>219</v>
      </c>
      <c r="S49" s="1" t="s">
        <v>220</v>
      </c>
      <c r="T49" s="1" t="s">
        <v>221</v>
      </c>
    </row>
    <row r="50" s="1" customFormat="1" spans="1:20">
      <c r="A50" s="3">
        <v>17008923898</v>
      </c>
      <c r="B50" s="1" t="s">
        <v>235</v>
      </c>
      <c r="C50" s="1" t="s">
        <v>525</v>
      </c>
      <c r="D50" s="1" t="s">
        <v>526</v>
      </c>
      <c r="E50" s="1" t="s">
        <v>527</v>
      </c>
      <c r="F50" s="1" t="s">
        <v>235</v>
      </c>
      <c r="G50" s="1" t="s">
        <v>211</v>
      </c>
      <c r="H50" s="1" t="s">
        <v>212</v>
      </c>
      <c r="I50" s="1" t="s">
        <v>528</v>
      </c>
      <c r="J50" s="1" t="s">
        <v>29</v>
      </c>
      <c r="K50" s="1" t="s">
        <v>529</v>
      </c>
      <c r="L50" s="1" t="s">
        <v>529</v>
      </c>
      <c r="M50" s="1" t="s">
        <v>215</v>
      </c>
      <c r="N50" s="1" t="s">
        <v>215</v>
      </c>
      <c r="O50" s="1" t="s">
        <v>216</v>
      </c>
      <c r="P50" s="1" t="s">
        <v>217</v>
      </c>
      <c r="Q50" s="1" t="s">
        <v>530</v>
      </c>
      <c r="R50" s="1" t="s">
        <v>219</v>
      </c>
      <c r="S50" s="1" t="s">
        <v>220</v>
      </c>
      <c r="T50" s="1" t="s">
        <v>221</v>
      </c>
    </row>
    <row r="51" s="1" customFormat="1" spans="1:20">
      <c r="A51" s="3">
        <v>17008943852</v>
      </c>
      <c r="B51" s="1" t="s">
        <v>235</v>
      </c>
      <c r="C51" s="1" t="s">
        <v>531</v>
      </c>
      <c r="D51" s="1" t="s">
        <v>532</v>
      </c>
      <c r="E51" s="1" t="s">
        <v>533</v>
      </c>
      <c r="F51" s="1" t="s">
        <v>235</v>
      </c>
      <c r="G51" s="1" t="s">
        <v>211</v>
      </c>
      <c r="H51" s="1" t="s">
        <v>212</v>
      </c>
      <c r="I51" s="1" t="s">
        <v>534</v>
      </c>
      <c r="J51" s="1" t="s">
        <v>29</v>
      </c>
      <c r="K51" s="1" t="s">
        <v>535</v>
      </c>
      <c r="L51" s="1" t="s">
        <v>535</v>
      </c>
      <c r="M51" s="1" t="s">
        <v>215</v>
      </c>
      <c r="N51" s="1" t="s">
        <v>215</v>
      </c>
      <c r="O51" s="1" t="s">
        <v>216</v>
      </c>
      <c r="P51" s="1" t="s">
        <v>217</v>
      </c>
      <c r="Q51" s="1" t="s">
        <v>536</v>
      </c>
      <c r="R51" s="1" t="s">
        <v>219</v>
      </c>
      <c r="S51" s="1" t="s">
        <v>220</v>
      </c>
      <c r="T51" s="1" t="s">
        <v>221</v>
      </c>
    </row>
    <row r="52" s="1" customFormat="1" spans="1:20">
      <c r="A52" s="3">
        <v>17009463793</v>
      </c>
      <c r="B52" s="1" t="s">
        <v>235</v>
      </c>
      <c r="C52" s="1" t="s">
        <v>537</v>
      </c>
      <c r="D52" s="1" t="s">
        <v>538</v>
      </c>
      <c r="E52" s="1" t="s">
        <v>539</v>
      </c>
      <c r="F52" s="1" t="s">
        <v>235</v>
      </c>
      <c r="G52" s="1" t="s">
        <v>211</v>
      </c>
      <c r="H52" s="1" t="s">
        <v>212</v>
      </c>
      <c r="I52" s="1" t="s">
        <v>540</v>
      </c>
      <c r="J52" s="1" t="s">
        <v>29</v>
      </c>
      <c r="K52" s="1" t="s">
        <v>541</v>
      </c>
      <c r="L52" s="1" t="s">
        <v>541</v>
      </c>
      <c r="M52" s="1" t="s">
        <v>215</v>
      </c>
      <c r="N52" s="1" t="s">
        <v>215</v>
      </c>
      <c r="O52" s="1" t="s">
        <v>216</v>
      </c>
      <c r="P52" s="1" t="s">
        <v>217</v>
      </c>
      <c r="Q52" s="1" t="s">
        <v>542</v>
      </c>
      <c r="R52" s="1" t="s">
        <v>219</v>
      </c>
      <c r="S52" s="1" t="s">
        <v>220</v>
      </c>
      <c r="T52" s="1" t="s">
        <v>221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2021-12-22T01:58:43Z</dcterms:created>
  <dcterms:modified xsi:type="dcterms:W3CDTF">2021-12-22T02:03:59Z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D43225476EDF40809076A76FB357B278</vt:lpwstr>
  </property>
  <property fmtid="{D5CDD505-2E9C-101B-9397-08002B2CF9AE}" pid="3" name="KSOProductBuildVer">
    <vt:lpwstr>2052-11.1.0.11115</vt:lpwstr>
  </property>
</Properties>
</file>