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<sst xmlns="http://schemas.openxmlformats.org/spreadsheetml/2006/main" count="708" uniqueCount="278">
  <si>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</si>
  <si>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</si>
  <si>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</si>
  <si>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</si>
  <si>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</si>
  <si>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</si>
  <si>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</si>
  <si>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</si>
  <si>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</si>
  <si>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</si>
  <si>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</si>
  <si>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</si>
  <si>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</si>
  <si>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</si>
  <si>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</si>
  <si>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</si>
  <si>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</si>
  <si>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</si>
  <si>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</si>
  <si>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</si>
  <si>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</si>
  <si>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</si>
  <si>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</si>
  <si>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</si>
  <si>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</si>
  <si>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</si>
  <si>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</si>
  <si>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[西归浦市]济州岛春和秋度假村(Spring &amp; Autumn Resort Jeju)(77372147)</t>
  </si>
  <si>
    <t>家庭双床房, 2 张双人床, 花园景观&lt;不退款&gt;&lt;2人入住&gt;</t>
  </si>
  <si>
    <t>HKD</t>
  </si>
  <si>
    <t>KIM/HONG YEOUL</t>
  </si>
  <si>
    <t>CA13030211223HKD</t>
  </si>
  <si>
    <t>未提现</t>
  </si>
  <si>
    <t>携程开票</t>
  </si>
  <si>
    <t>[索契]银河海会议温泉酒店(Sea Galaxy Hotel Congress &amp; Spa)(55543108)</t>
  </si>
  <si>
    <t>标准双人房/双床房, 阳台&lt;2人入住&gt;&lt;不退款&gt;&lt;早餐&gt;</t>
  </si>
  <si>
    <t>evsukov/yuriy</t>
  </si>
  <si>
    <t>52617/12</t>
  </si>
  <si>
    <t>[旧金山]渔人码头智选假日酒店(Holiday Inn Express Hotel &amp; Suites Fisherman's Wharf, an Ihg Hotel)(55861865)</t>
  </si>
  <si>
    <t>特大床房&lt;1&gt;&lt;2人入住&gt;&lt;不退款&gt;&lt;早餐&gt;</t>
  </si>
  <si>
    <t>Cahyadi/Yovita</t>
  </si>
  <si>
    <t>[波特兰]波特兰机场克拉丽奥酒店(Clarion Hotel Airport Portland)(55720250)</t>
  </si>
  <si>
    <t>特大床房&lt;不退款&gt;&lt;2人入住&gt;</t>
  </si>
  <si>
    <t>Sacchetti/Vincent,Catanese/Rocco</t>
  </si>
  <si>
    <t>[纳慕尔]宜必思那幕尔中心酒店(Ibis Namur Centre)(55402620)</t>
  </si>
  <si>
    <t>标准大床房&lt;不退款&gt;&lt;2人入住&gt;</t>
  </si>
  <si>
    <t>VANDEVELDE/KRIS PETRUS</t>
  </si>
  <si>
    <t>Acknowledged</t>
  </si>
  <si>
    <t>[亚特兰大]亚特兰大巴克海特惠特利奢华精选酒店(The Whitley, a Luxury Collection Hotel, Atlanta Buckhead)(55491722)</t>
  </si>
  <si>
    <t>2张大床房&lt;2人入住&gt;&lt;不退款&gt;</t>
  </si>
  <si>
    <t>Johnson/Mariah Shardae</t>
  </si>
  <si>
    <t>[安养市]都市精品酒店(Urban Boutique Hotel)(55653097)</t>
  </si>
  <si>
    <t>标准大床房&lt;2人入住&gt;&lt;不退款&gt;</t>
  </si>
  <si>
    <t>DENG/RENJIE</t>
  </si>
  <si>
    <t>[曼谷]曼谷苏克哈姆维特万豪酒店 (SHA Plus+)(Bangkok Marriott Hotel Sukhumvit (SHA Plus+))(68026140)</t>
  </si>
  <si>
    <t>城景豪华房（1张特大床）&lt;早餐&gt;&lt;不退款&gt;&lt;2人入住&gt;</t>
  </si>
  <si>
    <t>hamza/k.</t>
  </si>
  <si>
    <t>取消</t>
  </si>
  <si>
    <t>[芝加哥]芝加哥市中心/循环居家酒店(Residence Inn by Marriott Chicago Downtown/Loop)(68025810)</t>
  </si>
  <si>
    <t>特大床一室房（带沙发床）&lt;2人入住&gt;&lt;不退款&gt;&lt;早餐&gt;</t>
  </si>
  <si>
    <t>Khachane/Ikrame</t>
  </si>
  <si>
    <t>[巴科洛德]色达国会大厦中央酒店(Seda Capitol Central)(55599048)</t>
  </si>
  <si>
    <t>豪华间&lt;不退款&gt;&lt;2人入住&gt;</t>
  </si>
  <si>
    <t>Loraez/Charisse</t>
  </si>
  <si>
    <t>[埃尔帕索]埃尔帕索机场雷迪森酒店(Radisson Hotel El Paso Airport)(55320878)</t>
  </si>
  <si>
    <t>一卧室特大床房&lt;不退款&gt;&lt;2人入住&gt;</t>
  </si>
  <si>
    <t>Melendez/Jessica</t>
  </si>
  <si>
    <t>[汉堡]汉堡特瑞德尔伯格施泰根博阁酒店(Steigenberger Hotel Treudelberg Hamburg)(55402637)</t>
  </si>
  <si>
    <t>经典房&lt;2人入住&gt;&lt;不退款&gt;</t>
  </si>
  <si>
    <t>Tants/Sandra Tants,Tants/Jasper</t>
  </si>
  <si>
    <t>4704SC015355</t>
  </si>
  <si>
    <t>[基奇纳]基奇纳皇冠假日酒店 - 滑铁卢(Crowne Plaza Kitchener-Waterloo, an Ihg Hotel)(55872209)</t>
  </si>
  <si>
    <t>休闲特大床房&lt;不退款&gt;&lt;2人入住&gt;</t>
  </si>
  <si>
    <t>Iturri/Edson</t>
  </si>
  <si>
    <t>[伊斯坦布尔]伊斯坦布尔阿塔科尤喜来登酒店(Sheraton Istanbul Atakoy Hotel)(55707712)</t>
  </si>
  <si>
    <t>海景豪华特大床房&lt;不退款&gt;&lt;2人入住&gt;</t>
  </si>
  <si>
    <t>Tamci/Gokhan</t>
  </si>
  <si>
    <t>[帕西帕尼]帕西帕尼费尔菲尔德假日套房酒店(Holiday Inn Hotel &amp; Suites Parsippany Fairfield, an Ihg Hotel)(60493965)</t>
  </si>
  <si>
    <t>标准两张双人床房&lt;不退款&gt;&lt;2人入住&gt;</t>
  </si>
  <si>
    <t>Alfred/Ulric Josiah</t>
  </si>
  <si>
    <t>[纽约]纽约皇后区新鲜草原万怡酒店(Courtyard by Marriott New York Queens/Fresh Meadows)(55799200)</t>
  </si>
  <si>
    <t>客房2张双人床&lt;2人入住&gt;&lt;不退款&gt;</t>
  </si>
  <si>
    <t>FAN/YE,LI/YAN</t>
  </si>
  <si>
    <t>[波士顿]波士顿后湾/芬威居家酒店(Residence Inn by Marriott Boston Back Bay/Fenway)(55707713)</t>
  </si>
  <si>
    <t>特大床一室房(带沙发床)&lt;2人入住&gt;&lt;不退款&gt;&lt;早餐&gt;</t>
  </si>
  <si>
    <t>LIU/RUOYAO,LIU/RUOYAO</t>
  </si>
  <si>
    <t>[凤凰城]凤凰城芳德瑞酒店(Found Re Phoenix)(55320709)</t>
  </si>
  <si>
    <t>豪华特大床房带阳台&lt;不退款&gt;&lt;2人入住&gt;</t>
  </si>
  <si>
    <t>BIBEAU/ERIC JOHN</t>
  </si>
  <si>
    <t>[三宝垄]黄金城市会议酒店(GOLDEN CITY HOTEL AND CONVENTION CENTRE)(55611736)</t>
  </si>
  <si>
    <t>高级房&lt;2人入住&gt;&lt;不退款&gt;</t>
  </si>
  <si>
    <t>JIANG/FANGPING</t>
  </si>
  <si>
    <t>[印第安纳波利斯]印第安纳波利斯喜来登酒店（位于凯斯通克罗星）(Sheraton Indianapolis Hotel at Keystone Crossing)(68026841)</t>
  </si>
  <si>
    <t>Guest room, 1 King, Sofa bed&lt;2人入住&gt;&lt;不退款&gt;</t>
  </si>
  <si>
    <t>miller/jamarial</t>
  </si>
  <si>
    <t>[Braga]万隆皇家酒店(ÉL Royale Hotel Bandung)(55254047)</t>
  </si>
  <si>
    <t>康达泰一室房&lt;不退款&gt;&lt;2人入住&gt;</t>
  </si>
  <si>
    <t>SUTJIADI/ALDILA</t>
  </si>
  <si>
    <t>[茂物市]茂物阿斯顿桑图湖度假村和会议中心(Aston Sentul Lake Resort &amp; Conference Center Bogor)(56174586)</t>
  </si>
  <si>
    <t>豪华房&lt;2人入住&gt;&lt;不退款&gt;&lt;早餐&gt;</t>
  </si>
  <si>
    <t>Chai/Steven</t>
  </si>
  <si>
    <t>[克孜勒厄尔马克]JW安卡拉万豪酒店(JW Marriott Hotel Ankara)(68026445)</t>
  </si>
  <si>
    <t>豪华客房, 1 张特大床, 城市景观&lt;不退款&gt;&lt;2人入住&gt;</t>
  </si>
  <si>
    <t>Ozdenkci/Karhan</t>
  </si>
  <si>
    <t>[埃斯普卢加·德·隆布雷格]拉米酒店(Hostal Lami)(55822096)</t>
  </si>
  <si>
    <t>标准双人床房&lt;不退款&gt;&lt;2人入住&gt;</t>
  </si>
  <si>
    <t>Ponce/Steven</t>
  </si>
  <si>
    <t>，</t>
  </si>
  <si>
    <t xml:space="preserve"> 25500 HKD</t>
  </si>
  <si>
    <t>A211223093904481</t>
  </si>
  <si>
    <t xml:space="preserve">总计：25500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</si>
  <si>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</si>
  <si>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</si>
  <si>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</si>
  <si>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</si>
  <si>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</si>
  <si>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</si>
  <si>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</si>
  <si>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</si>
  <si>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</si>
  <si>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</si>
  <si>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</si>
  <si>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</si>
  <si>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</si>
  <si>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</si>
  <si>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</si>
  <si>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</si>
  <si>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</si>
  <si>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2021-11-28</t>
  </si>
  <si>
    <t>2316655</t>
  </si>
  <si>
    <t>春秋酒店及度假村</t>
  </si>
  <si>
    <t>KIM HONG YEOUL</t>
  </si>
  <si>
    <t>2021-12-19</t>
  </si>
  <si>
    <t>2021-12-20</t>
  </si>
  <si>
    <t>退房日周结</t>
  </si>
  <si>
    <t>506.68</t>
  </si>
  <si>
    <t>617.00</t>
  </si>
  <si>
    <t>0</t>
  </si>
  <si>
    <t>0.00</t>
  </si>
  <si>
    <t>携程汇智国际直连</t>
  </si>
  <si>
    <t>2021-11-28 09:45:33</t>
  </si>
  <si>
    <t>否</t>
  </si>
  <si>
    <t>汇智国际旅游发展有限公司</t>
  </si>
  <si>
    <t>直连</t>
  </si>
  <si>
    <t>2021-12-03</t>
  </si>
  <si>
    <t>2324822</t>
  </si>
  <si>
    <t>银河海会议温泉酒店</t>
  </si>
  <si>
    <t>evsukov yuriy</t>
  </si>
  <si>
    <t>2021-12-16</t>
  </si>
  <si>
    <t>1521.18</t>
  </si>
  <si>
    <t>1856.00</t>
  </si>
  <si>
    <t>2021-12-03 08:06:23</t>
  </si>
  <si>
    <t>2021-12-09</t>
  </si>
  <si>
    <t>2333255</t>
  </si>
  <si>
    <t>渔人码头智选假日酒店</t>
  </si>
  <si>
    <t>Cahyadi Yovita</t>
  </si>
  <si>
    <t>2021-12-18</t>
  </si>
  <si>
    <t>1632.44</t>
  </si>
  <si>
    <t>1992.00</t>
  </si>
  <si>
    <t>2021-12-09 18:01:25</t>
  </si>
  <si>
    <t>2021-12-12</t>
  </si>
  <si>
    <t>2337934</t>
  </si>
  <si>
    <t>波特兰克拉丽奥酒店</t>
  </si>
  <si>
    <t>Sacchetti Vincent,Catanese Rocco</t>
  </si>
  <si>
    <t>1103.05</t>
  </si>
  <si>
    <t>1346.00</t>
  </si>
  <si>
    <t>2021-12-12 23:14:49</t>
  </si>
  <si>
    <t>2021-12-14</t>
  </si>
  <si>
    <t>2339653</t>
  </si>
  <si>
    <t>宜必思那幕尔中心酒店</t>
  </si>
  <si>
    <t>VANDEVELDE KRIS PETRUS</t>
  </si>
  <si>
    <t>1116.98</t>
  </si>
  <si>
    <t>1366.00</t>
  </si>
  <si>
    <t>2021-12-14 01:39:26</t>
  </si>
  <si>
    <t>2021-12-15</t>
  </si>
  <si>
    <t>2340971</t>
  </si>
  <si>
    <t>亚特兰大巴克海特惠特利豪华精选酒店</t>
  </si>
  <si>
    <t>Johnson Mariah Shardae</t>
  </si>
  <si>
    <t>2286.01</t>
  </si>
  <si>
    <t>2796.00</t>
  </si>
  <si>
    <t>2021-12-15 12:08:19</t>
  </si>
  <si>
    <t>2342125</t>
  </si>
  <si>
    <t>都市精品酒店</t>
  </si>
  <si>
    <t>DENG RENJIE</t>
  </si>
  <si>
    <t>1206.78</t>
  </si>
  <si>
    <t>1476.00</t>
  </si>
  <si>
    <t>2021-12-16 00:30:27</t>
  </si>
  <si>
    <t>2021-12-17</t>
  </si>
  <si>
    <t>2343932</t>
  </si>
  <si>
    <t>芝加哥市中心/循环居家酒店</t>
  </si>
  <si>
    <t>Khachane Ikrame</t>
  </si>
  <si>
    <t>812.89</t>
  </si>
  <si>
    <t>994.00</t>
  </si>
  <si>
    <t>2021-12-17 08:59:12</t>
  </si>
  <si>
    <t>2344476</t>
  </si>
  <si>
    <t>色達首都中央酒店</t>
  </si>
  <si>
    <t>Loraez Charisse</t>
  </si>
  <si>
    <t>988.72</t>
  </si>
  <si>
    <t>1209.00</t>
  </si>
  <si>
    <t>2021-12-17 16:41:27</t>
  </si>
  <si>
    <t>2346238</t>
  </si>
  <si>
    <t>汉堡特瑞德尔伯格施泰根博阁酒店</t>
  </si>
  <si>
    <t>Tants Sandra Tants,Tants Jasper</t>
  </si>
  <si>
    <t>669.70</t>
  </si>
  <si>
    <t>818.00</t>
  </si>
  <si>
    <t>2021-12-18 19:05:13</t>
  </si>
  <si>
    <t>2346688</t>
  </si>
  <si>
    <t>基奇纳皇冠假日酒店 - 滑铁卢</t>
  </si>
  <si>
    <t>Iturri Edson</t>
  </si>
  <si>
    <t>582.84</t>
  </si>
  <si>
    <t>712.00</t>
  </si>
  <si>
    <t>2021-12-19 03:59:39</t>
  </si>
  <si>
    <t>2346692</t>
  </si>
  <si>
    <t>伊斯坦布尔阿塔科尤喜来登酒店</t>
  </si>
  <si>
    <t>Tamci Gokhan</t>
  </si>
  <si>
    <t>588.57</t>
  </si>
  <si>
    <t>719.00</t>
  </si>
  <si>
    <t>2021-12-19 04:04:45</t>
  </si>
  <si>
    <t>2346707</t>
  </si>
  <si>
    <t>帕西帕尼/费尔菲尔德假日套房酒店</t>
  </si>
  <si>
    <t>Alfred Ulric Josiah</t>
  </si>
  <si>
    <t>671.25</t>
  </si>
  <si>
    <t>820.00</t>
  </si>
  <si>
    <t>2021-12-19 06:12:02</t>
  </si>
  <si>
    <t>2346725</t>
  </si>
  <si>
    <t>纽约皇后区鲜绿草地万怡酒店</t>
  </si>
  <si>
    <t>FAN YE,LI YAN</t>
  </si>
  <si>
    <t>961.86</t>
  </si>
  <si>
    <t>1175.00</t>
  </si>
  <si>
    <t>2021-12-19 06:50:58</t>
  </si>
  <si>
    <t>2346726</t>
  </si>
  <si>
    <t>波士顿后湾/芬威居家酒店</t>
  </si>
  <si>
    <t>LIU RUOYAO,LIU RUOYAO</t>
  </si>
  <si>
    <t>1015.88</t>
  </si>
  <si>
    <t>1241.00</t>
  </si>
  <si>
    <t>2021-12-19 06:54:56</t>
  </si>
  <si>
    <t>2346828</t>
  </si>
  <si>
    <t>凤凰城 FOUND:RE 酒店</t>
  </si>
  <si>
    <t>BIBEAU ERIC JOHN</t>
  </si>
  <si>
    <t>1133.76</t>
  </si>
  <si>
    <t>1385.00</t>
  </si>
  <si>
    <t>2021-12-19 10:36:04</t>
  </si>
  <si>
    <t>2346957</t>
  </si>
  <si>
    <t>黄金城市会议酒店</t>
  </si>
  <si>
    <t>JIANG FANGPING</t>
  </si>
  <si>
    <t>186.64</t>
  </si>
  <si>
    <t>228.00</t>
  </si>
  <si>
    <t>2021-12-19 12:36:17</t>
  </si>
  <si>
    <t>2347012</t>
  </si>
  <si>
    <t>印第安纳波利斯喜来登酒店(位于凯斯通克罗星)</t>
  </si>
  <si>
    <t>miller jamarial</t>
  </si>
  <si>
    <t>453.50</t>
  </si>
  <si>
    <t>554.00</t>
  </si>
  <si>
    <t>2021-12-19 13:18:04</t>
  </si>
  <si>
    <t>2347146</t>
  </si>
  <si>
    <t>庞赫加尔皇家大酒店</t>
  </si>
  <si>
    <t>SUTJIADI ALDILA</t>
  </si>
  <si>
    <t>528.82</t>
  </si>
  <si>
    <t>646.00</t>
  </si>
  <si>
    <t>2021-12-19 15:49:37</t>
  </si>
  <si>
    <t>2347192</t>
  </si>
  <si>
    <t>阿斯顿冼都湖度假村和会议中心酒店</t>
  </si>
  <si>
    <t>Chai Steven</t>
  </si>
  <si>
    <t>550.92</t>
  </si>
  <si>
    <t>673.00</t>
  </si>
  <si>
    <t>2021-12-19 16:23:28</t>
  </si>
  <si>
    <t>2347213</t>
  </si>
  <si>
    <t>安卡拉 JW 万豪酒店</t>
  </si>
  <si>
    <t>Ozdenkci Karhan</t>
  </si>
  <si>
    <t>2112.81</t>
  </si>
  <si>
    <t>2581.00</t>
  </si>
  <si>
    <t>2021-12-19 16:49:58</t>
  </si>
  <si>
    <t>2347337</t>
  </si>
  <si>
    <t>拉米酒店</t>
  </si>
  <si>
    <t>Ponce Steven</t>
  </si>
  <si>
    <t>242.31</t>
  </si>
  <si>
    <t>296.00</t>
  </si>
  <si>
    <t>2021-12-19 18:26:16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</si>
</sst>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16880652466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44549</v>
      </c>
      <c r="G2" s="5">
        <v>44550</v>
      </c>
      <c r="H2" s="4">
        <v>1</v>
      </c>
      <c r="I2" s="4">
        <v>1</v>
      </c>
      <c r="J2" s="4">
        <v>1</v>
      </c>
      <c r="K2" s="4" t="s">
        <v>29</v>
      </c>
      <c r="L2" s="4">
        <v>617</v>
      </c>
      <c r="M2" s="4">
        <v>617</v>
      </c>
      <c r="N2" s="4" t="s">
        <v>30</v>
      </c>
      <c r="O2" s="4" t="s">
        <v>31</v>
      </c>
      <c r="P2" s="4" t="s">
        <v>32</v>
      </c>
      <c r="Q2" s="4">
        <v>0</v>
      </c>
      <c r="R2" s="6">
        <v>44528</v>
      </c>
      <c r="S2" s="5">
        <v>44553</v>
      </c>
      <c r="T2" s="4" t="s">
        <v>33</v>
      </c>
      <c r="U2" s="4">
        <v>617</v>
      </c>
      <c r="V2" s="4">
        <v>0</v>
      </c>
      <c r="W2" s="4">
        <v>0</v>
      </c>
      <c r="X2" s="4"/>
      <c r="Y2" s="4">
        <v>21146207</v>
      </c>
    </row>
    <row r="3" s="4" customFormat="1" spans="1:25">
      <c r="A3" s="4">
        <v>16910356991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44546</v>
      </c>
      <c r="G3" s="5">
        <v>44550</v>
      </c>
      <c r="H3" s="4">
        <v>1</v>
      </c>
      <c r="I3" s="4">
        <v>4</v>
      </c>
      <c r="J3" s="4">
        <v>4</v>
      </c>
      <c r="K3" s="4" t="s">
        <v>29</v>
      </c>
      <c r="L3" s="4">
        <v>1856</v>
      </c>
      <c r="M3" s="4">
        <v>1856</v>
      </c>
      <c r="N3" s="4" t="s">
        <v>36</v>
      </c>
      <c r="O3" s="4" t="s">
        <v>31</v>
      </c>
      <c r="P3" s="4" t="s">
        <v>32</v>
      </c>
      <c r="Q3" s="4">
        <v>0</v>
      </c>
      <c r="R3" s="6">
        <v>44533</v>
      </c>
      <c r="S3" s="5">
        <v>44553</v>
      </c>
      <c r="T3" s="4" t="s">
        <v>33</v>
      </c>
      <c r="U3" s="4">
        <v>1856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16949082537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44548</v>
      </c>
      <c r="G4" s="5">
        <v>44550</v>
      </c>
      <c r="H4" s="4">
        <v>1</v>
      </c>
      <c r="I4" s="4">
        <v>2</v>
      </c>
      <c r="J4" s="4">
        <v>2</v>
      </c>
      <c r="K4" s="4" t="s">
        <v>29</v>
      </c>
      <c r="L4" s="4">
        <v>1992</v>
      </c>
      <c r="M4" s="4">
        <v>1992</v>
      </c>
      <c r="N4" s="4" t="s">
        <v>40</v>
      </c>
      <c r="O4" s="4" t="s">
        <v>31</v>
      </c>
      <c r="P4" s="4" t="s">
        <v>32</v>
      </c>
      <c r="Q4" s="4">
        <v>0</v>
      </c>
      <c r="R4" s="6">
        <v>44539</v>
      </c>
      <c r="S4" s="5">
        <v>44553</v>
      </c>
      <c r="T4" s="4" t="s">
        <v>33</v>
      </c>
      <c r="U4" s="4">
        <v>1992</v>
      </c>
      <c r="V4" s="4">
        <v>0</v>
      </c>
      <c r="W4" s="4">
        <v>0</v>
      </c>
      <c r="X4" s="4"/>
      <c r="Y4" s="4">
        <v>24693818</v>
      </c>
    </row>
    <row r="5" s="4" customFormat="1" spans="1:26">
      <c r="A5" s="4">
        <v>16972016081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44549</v>
      </c>
      <c r="G5" s="5">
        <v>44550</v>
      </c>
      <c r="H5" s="4">
        <v>2</v>
      </c>
      <c r="I5" s="4">
        <v>1</v>
      </c>
      <c r="J5" s="4">
        <v>2</v>
      </c>
      <c r="K5" s="4" t="s">
        <v>29</v>
      </c>
      <c r="L5" s="4">
        <v>1346</v>
      </c>
      <c r="M5" s="4">
        <v>1346</v>
      </c>
      <c r="N5" s="4" t="s">
        <v>43</v>
      </c>
      <c r="O5" s="4" t="s">
        <v>31</v>
      </c>
      <c r="P5" s="4" t="s">
        <v>32</v>
      </c>
      <c r="Q5" s="4">
        <v>0</v>
      </c>
      <c r="R5" s="6">
        <v>44542</v>
      </c>
      <c r="S5" s="5">
        <v>44553</v>
      </c>
      <c r="T5" s="4" t="s">
        <v>33</v>
      </c>
      <c r="U5" s="4">
        <v>1346</v>
      </c>
      <c r="V5" s="4">
        <v>0</v>
      </c>
      <c r="W5" s="4">
        <v>0</v>
      </c>
      <c r="X5" s="4"/>
      <c r="Y5" s="4">
        <v>58632600</v>
      </c>
      <c r="Z5" s="4">
        <v>58631921</v>
      </c>
    </row>
    <row r="6" s="4" customFormat="1" spans="1:25">
      <c r="A6" s="4">
        <v>16980586301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44548</v>
      </c>
      <c r="G6" s="5">
        <v>44550</v>
      </c>
      <c r="H6" s="4">
        <v>1</v>
      </c>
      <c r="I6" s="4">
        <v>2</v>
      </c>
      <c r="J6" s="4">
        <v>2</v>
      </c>
      <c r="K6" s="4" t="s">
        <v>29</v>
      </c>
      <c r="L6" s="4">
        <v>1366</v>
      </c>
      <c r="M6" s="4">
        <v>1366</v>
      </c>
      <c r="N6" s="4" t="s">
        <v>46</v>
      </c>
      <c r="O6" s="4" t="s">
        <v>31</v>
      </c>
      <c r="P6" s="4" t="s">
        <v>32</v>
      </c>
      <c r="Q6" s="4">
        <v>0</v>
      </c>
      <c r="R6" s="6">
        <v>44544</v>
      </c>
      <c r="S6" s="5">
        <v>44553</v>
      </c>
      <c r="T6" s="4" t="s">
        <v>33</v>
      </c>
      <c r="U6" s="4">
        <v>1366</v>
      </c>
      <c r="V6" s="4">
        <v>0</v>
      </c>
      <c r="W6" s="4">
        <v>0</v>
      </c>
      <c r="X6" s="4"/>
      <c r="Y6" s="4" t="s">
        <v>47</v>
      </c>
    </row>
    <row r="7" s="4" customFormat="1" spans="1:25">
      <c r="A7" s="4">
        <v>16987684790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44548</v>
      </c>
      <c r="G7" s="5">
        <v>44550</v>
      </c>
      <c r="H7" s="4">
        <v>1</v>
      </c>
      <c r="I7" s="4">
        <v>2</v>
      </c>
      <c r="J7" s="4">
        <v>2</v>
      </c>
      <c r="K7" s="4" t="s">
        <v>29</v>
      </c>
      <c r="L7" s="4">
        <v>2796</v>
      </c>
      <c r="M7" s="4">
        <v>2796</v>
      </c>
      <c r="N7" s="4" t="s">
        <v>50</v>
      </c>
      <c r="O7" s="4" t="s">
        <v>31</v>
      </c>
      <c r="P7" s="4" t="s">
        <v>32</v>
      </c>
      <c r="Q7" s="4">
        <v>0</v>
      </c>
      <c r="R7" s="6">
        <v>44545</v>
      </c>
      <c r="S7" s="5">
        <v>44553</v>
      </c>
      <c r="T7" s="4" t="s">
        <v>33</v>
      </c>
      <c r="U7" s="4">
        <v>2796</v>
      </c>
      <c r="V7" s="4">
        <v>0</v>
      </c>
      <c r="W7" s="4">
        <v>0</v>
      </c>
      <c r="X7" s="4">
        <v>2340971</v>
      </c>
      <c r="Y7" s="4">
        <v>75753486</v>
      </c>
    </row>
    <row r="8" s="4" customFormat="1" spans="1:25">
      <c r="A8" s="4">
        <v>16992413272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44548</v>
      </c>
      <c r="G8" s="5">
        <v>44550</v>
      </c>
      <c r="H8" s="4">
        <v>1</v>
      </c>
      <c r="I8" s="4">
        <v>2</v>
      </c>
      <c r="J8" s="4">
        <v>2</v>
      </c>
      <c r="K8" s="4" t="s">
        <v>29</v>
      </c>
      <c r="L8" s="4">
        <v>1476</v>
      </c>
      <c r="M8" s="4">
        <v>1476</v>
      </c>
      <c r="N8" s="4" t="s">
        <v>53</v>
      </c>
      <c r="O8" s="4" t="s">
        <v>31</v>
      </c>
      <c r="P8" s="4" t="s">
        <v>32</v>
      </c>
      <c r="Q8" s="4">
        <v>0</v>
      </c>
      <c r="R8" s="6">
        <v>44546</v>
      </c>
      <c r="S8" s="5">
        <v>44553</v>
      </c>
      <c r="T8" s="4" t="s">
        <v>33</v>
      </c>
      <c r="U8" s="4">
        <v>1476</v>
      </c>
      <c r="V8" s="4">
        <v>0</v>
      </c>
      <c r="W8" s="4">
        <v>0</v>
      </c>
      <c r="X8" s="4">
        <v>2342125</v>
      </c>
      <c r="Y8" s="4">
        <v>21120583</v>
      </c>
    </row>
    <row r="9" s="4" customFormat="1" spans="1:25">
      <c r="A9" s="4">
        <v>16992772064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44548</v>
      </c>
      <c r="G9" s="5">
        <v>44550</v>
      </c>
      <c r="H9" s="4">
        <v>1</v>
      </c>
      <c r="I9" s="4">
        <v>2</v>
      </c>
      <c r="J9" s="4">
        <v>2</v>
      </c>
      <c r="K9" s="4" t="s">
        <v>29</v>
      </c>
      <c r="L9" s="4">
        <v>1510</v>
      </c>
      <c r="M9" s="4">
        <v>1510</v>
      </c>
      <c r="N9" s="4" t="s">
        <v>56</v>
      </c>
      <c r="O9" s="4" t="s">
        <v>31</v>
      </c>
      <c r="P9" s="4" t="s">
        <v>32</v>
      </c>
      <c r="Q9" s="4">
        <v>0</v>
      </c>
      <c r="R9" s="6">
        <v>44546</v>
      </c>
      <c r="S9" s="5">
        <v>44553</v>
      </c>
      <c r="T9" s="4" t="s">
        <v>33</v>
      </c>
      <c r="U9" s="4">
        <v>1510</v>
      </c>
      <c r="V9" s="4">
        <v>0</v>
      </c>
      <c r="W9" s="4">
        <v>0</v>
      </c>
      <c r="X9" s="4"/>
      <c r="Y9" s="4">
        <v>76452898</v>
      </c>
    </row>
    <row r="10" s="4" customFormat="1" spans="1:25">
      <c r="A10" s="4">
        <v>16992772064</v>
      </c>
      <c r="B10" s="4" t="s">
        <v>25</v>
      </c>
      <c r="C10" s="4" t="s">
        <v>57</v>
      </c>
      <c r="D10" s="4" t="s">
        <v>54</v>
      </c>
      <c r="E10" s="4" t="s">
        <v>55</v>
      </c>
      <c r="F10" s="5">
        <v>44548</v>
      </c>
      <c r="G10" s="5">
        <v>44550</v>
      </c>
      <c r="H10" s="4">
        <v>1</v>
      </c>
      <c r="I10" s="4">
        <v>2</v>
      </c>
      <c r="J10" s="4">
        <v>2</v>
      </c>
      <c r="K10" s="4" t="s">
        <v>29</v>
      </c>
      <c r="L10" s="4">
        <v>-1510</v>
      </c>
      <c r="M10" s="4">
        <v>-1510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44546</v>
      </c>
      <c r="S10" s="5">
        <v>44553</v>
      </c>
      <c r="T10" s="4" t="s">
        <v>33</v>
      </c>
      <c r="U10" s="4">
        <v>-1510</v>
      </c>
      <c r="V10" s="4">
        <v>0</v>
      </c>
      <c r="W10" s="4">
        <v>0</v>
      </c>
      <c r="X10" s="4"/>
      <c r="Y10" s="4">
        <v>76452898</v>
      </c>
    </row>
    <row r="11" s="4" customFormat="1" spans="1:25">
      <c r="A11" s="4">
        <v>16999412305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44549</v>
      </c>
      <c r="G11" s="5">
        <v>44550</v>
      </c>
      <c r="H11" s="4">
        <v>1</v>
      </c>
      <c r="I11" s="4">
        <v>1</v>
      </c>
      <c r="J11" s="4">
        <v>1</v>
      </c>
      <c r="K11" s="4" t="s">
        <v>29</v>
      </c>
      <c r="L11" s="4">
        <v>994</v>
      </c>
      <c r="M11" s="4">
        <v>994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44547</v>
      </c>
      <c r="S11" s="5">
        <v>44553</v>
      </c>
      <c r="T11" s="4" t="s">
        <v>33</v>
      </c>
      <c r="U11" s="4">
        <v>994</v>
      </c>
      <c r="V11" s="4">
        <v>0</v>
      </c>
      <c r="W11" s="4">
        <v>0</v>
      </c>
      <c r="X11" s="4"/>
      <c r="Y11" s="4">
        <v>77291283</v>
      </c>
    </row>
    <row r="12" s="4" customFormat="1" spans="1:24">
      <c r="A12" s="4">
        <v>17001246299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44547</v>
      </c>
      <c r="G12" s="5">
        <v>44550</v>
      </c>
      <c r="H12" s="4">
        <v>1</v>
      </c>
      <c r="I12" s="4">
        <v>3</v>
      </c>
      <c r="J12" s="4">
        <v>3</v>
      </c>
      <c r="K12" s="4" t="s">
        <v>29</v>
      </c>
      <c r="L12" s="4">
        <v>1209</v>
      </c>
      <c r="M12" s="4">
        <v>1209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44547</v>
      </c>
      <c r="S12" s="5">
        <v>44553</v>
      </c>
      <c r="T12" s="4" t="s">
        <v>33</v>
      </c>
      <c r="U12" s="4">
        <v>1209</v>
      </c>
      <c r="V12" s="4">
        <v>0</v>
      </c>
      <c r="W12" s="4">
        <v>0</v>
      </c>
      <c r="X12" s="4">
        <v>2344476</v>
      </c>
    </row>
    <row r="13" s="4" customFormat="1" spans="1:23">
      <c r="A13" s="4">
        <v>17005973519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44549</v>
      </c>
      <c r="G13" s="5">
        <v>44550</v>
      </c>
      <c r="H13" s="4">
        <v>1</v>
      </c>
      <c r="I13" s="4">
        <v>1</v>
      </c>
      <c r="J13" s="4">
        <v>1</v>
      </c>
      <c r="K13" s="4" t="s">
        <v>29</v>
      </c>
      <c r="L13" s="4">
        <v>1209</v>
      </c>
      <c r="M13" s="4">
        <v>1209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44548</v>
      </c>
      <c r="S13" s="5">
        <v>44553</v>
      </c>
      <c r="T13" s="4" t="s">
        <v>33</v>
      </c>
      <c r="U13" s="4">
        <v>1209</v>
      </c>
      <c r="V13" s="4">
        <v>0</v>
      </c>
      <c r="W13" s="4">
        <v>0</v>
      </c>
    </row>
    <row r="14" s="4" customFormat="1" spans="1:23">
      <c r="A14" s="4">
        <v>17005973519</v>
      </c>
      <c r="B14" s="4" t="s">
        <v>25</v>
      </c>
      <c r="C14" s="4" t="s">
        <v>57</v>
      </c>
      <c r="D14" s="4" t="s">
        <v>64</v>
      </c>
      <c r="E14" s="4" t="s">
        <v>65</v>
      </c>
      <c r="F14" s="5">
        <v>44549</v>
      </c>
      <c r="G14" s="5">
        <v>44550</v>
      </c>
      <c r="H14" s="4">
        <v>1</v>
      </c>
      <c r="I14" s="4">
        <v>1</v>
      </c>
      <c r="J14" s="4">
        <v>1</v>
      </c>
      <c r="K14" s="4" t="s">
        <v>29</v>
      </c>
      <c r="L14" s="4">
        <v>-1209</v>
      </c>
      <c r="M14" s="4">
        <v>-1209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44548</v>
      </c>
      <c r="S14" s="5">
        <v>44553</v>
      </c>
      <c r="T14" s="4" t="s">
        <v>33</v>
      </c>
      <c r="U14" s="4">
        <v>-1209</v>
      </c>
      <c r="V14" s="4">
        <v>0</v>
      </c>
      <c r="W14" s="4">
        <v>0</v>
      </c>
    </row>
    <row r="15" s="4" customFormat="1" spans="1:25">
      <c r="A15" s="4">
        <v>17009360401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44549</v>
      </c>
      <c r="G15" s="5">
        <v>44550</v>
      </c>
      <c r="H15" s="4">
        <v>1</v>
      </c>
      <c r="I15" s="4">
        <v>1</v>
      </c>
      <c r="J15" s="4">
        <v>1</v>
      </c>
      <c r="K15" s="4" t="s">
        <v>29</v>
      </c>
      <c r="L15" s="4">
        <v>818</v>
      </c>
      <c r="M15" s="4">
        <v>818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44548</v>
      </c>
      <c r="S15" s="5">
        <v>44553</v>
      </c>
      <c r="T15" s="4" t="s">
        <v>33</v>
      </c>
      <c r="U15" s="4">
        <v>818</v>
      </c>
      <c r="V15" s="4">
        <v>0</v>
      </c>
      <c r="W15" s="4">
        <v>0</v>
      </c>
      <c r="X15" s="4">
        <v>2346238</v>
      </c>
      <c r="Y15" s="4" t="s">
        <v>70</v>
      </c>
    </row>
    <row r="16" s="4" customFormat="1" spans="1:25">
      <c r="A16" s="4">
        <v>17010902130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44549</v>
      </c>
      <c r="G16" s="5">
        <v>44550</v>
      </c>
      <c r="H16" s="4">
        <v>1</v>
      </c>
      <c r="I16" s="4">
        <v>1</v>
      </c>
      <c r="J16" s="4">
        <v>1</v>
      </c>
      <c r="K16" s="4" t="s">
        <v>29</v>
      </c>
      <c r="L16" s="4">
        <v>712</v>
      </c>
      <c r="M16" s="4">
        <v>712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44549</v>
      </c>
      <c r="S16" s="5">
        <v>44553</v>
      </c>
      <c r="T16" s="4" t="s">
        <v>33</v>
      </c>
      <c r="U16" s="4">
        <v>712</v>
      </c>
      <c r="V16" s="4">
        <v>0</v>
      </c>
      <c r="W16" s="4">
        <v>0</v>
      </c>
      <c r="X16" s="4">
        <v>2346688</v>
      </c>
      <c r="Y16" s="4">
        <v>46685341</v>
      </c>
    </row>
    <row r="17" s="4" customFormat="1" spans="1:25">
      <c r="A17" s="4">
        <v>17010912283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44549</v>
      </c>
      <c r="G17" s="5">
        <v>44550</v>
      </c>
      <c r="H17" s="4">
        <v>1</v>
      </c>
      <c r="I17" s="4">
        <v>1</v>
      </c>
      <c r="J17" s="4">
        <v>1</v>
      </c>
      <c r="K17" s="4" t="s">
        <v>29</v>
      </c>
      <c r="L17" s="4">
        <v>719</v>
      </c>
      <c r="M17" s="4">
        <v>719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44549</v>
      </c>
      <c r="S17" s="5">
        <v>44553</v>
      </c>
      <c r="T17" s="4" t="s">
        <v>33</v>
      </c>
      <c r="U17" s="4">
        <v>719</v>
      </c>
      <c r="V17" s="4">
        <v>0</v>
      </c>
      <c r="W17" s="4">
        <v>0</v>
      </c>
      <c r="X17" s="4"/>
      <c r="Y17" s="4">
        <v>80499645</v>
      </c>
    </row>
    <row r="18" s="4" customFormat="1" spans="1:25">
      <c r="A18" s="4">
        <v>17010937271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44549</v>
      </c>
      <c r="G18" s="5">
        <v>44550</v>
      </c>
      <c r="H18" s="4">
        <v>1</v>
      </c>
      <c r="I18" s="4">
        <v>1</v>
      </c>
      <c r="J18" s="4">
        <v>1</v>
      </c>
      <c r="K18" s="4" t="s">
        <v>29</v>
      </c>
      <c r="L18" s="4">
        <v>820</v>
      </c>
      <c r="M18" s="4">
        <v>820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44549</v>
      </c>
      <c r="S18" s="5">
        <v>44553</v>
      </c>
      <c r="T18" s="4" t="s">
        <v>33</v>
      </c>
      <c r="U18" s="4">
        <v>820</v>
      </c>
      <c r="V18" s="4">
        <v>0</v>
      </c>
      <c r="W18" s="4">
        <v>0</v>
      </c>
      <c r="X18" s="4">
        <v>2346707</v>
      </c>
      <c r="Y18" s="4">
        <v>44524781</v>
      </c>
    </row>
    <row r="19" s="4" customFormat="1" spans="1:25">
      <c r="A19" s="4">
        <v>17010953973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44549</v>
      </c>
      <c r="G19" s="5">
        <v>44550</v>
      </c>
      <c r="H19" s="4">
        <v>1</v>
      </c>
      <c r="I19" s="4">
        <v>1</v>
      </c>
      <c r="J19" s="4">
        <v>1</v>
      </c>
      <c r="K19" s="4" t="s">
        <v>29</v>
      </c>
      <c r="L19" s="4">
        <v>1175</v>
      </c>
      <c r="M19" s="4">
        <v>1175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44549</v>
      </c>
      <c r="S19" s="5">
        <v>44553</v>
      </c>
      <c r="T19" s="4" t="s">
        <v>33</v>
      </c>
      <c r="U19" s="4">
        <v>1175</v>
      </c>
      <c r="V19" s="4">
        <v>0</v>
      </c>
      <c r="W19" s="4">
        <v>0</v>
      </c>
      <c r="X19" s="4">
        <v>2346725</v>
      </c>
      <c r="Y19" s="4">
        <v>80576619</v>
      </c>
    </row>
    <row r="20" s="4" customFormat="1" spans="1:25">
      <c r="A20" s="4">
        <v>17010955241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44549</v>
      </c>
      <c r="G20" s="5">
        <v>44550</v>
      </c>
      <c r="H20" s="4">
        <v>1</v>
      </c>
      <c r="I20" s="4">
        <v>1</v>
      </c>
      <c r="J20" s="4">
        <v>1</v>
      </c>
      <c r="K20" s="4" t="s">
        <v>29</v>
      </c>
      <c r="L20" s="4">
        <v>1241</v>
      </c>
      <c r="M20" s="4">
        <v>1241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44549</v>
      </c>
      <c r="S20" s="5">
        <v>44553</v>
      </c>
      <c r="T20" s="4" t="s">
        <v>33</v>
      </c>
      <c r="U20" s="4">
        <v>1241</v>
      </c>
      <c r="V20" s="4">
        <v>0</v>
      </c>
      <c r="W20" s="4">
        <v>0</v>
      </c>
      <c r="X20" s="4"/>
      <c r="Y20" s="4">
        <v>80578200</v>
      </c>
    </row>
    <row r="21" s="4" customFormat="1" spans="1:23">
      <c r="A21" s="4">
        <v>17011215768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44549</v>
      </c>
      <c r="G21" s="5">
        <v>44550</v>
      </c>
      <c r="H21" s="4">
        <v>1</v>
      </c>
      <c r="I21" s="4">
        <v>1</v>
      </c>
      <c r="J21" s="4">
        <v>1</v>
      </c>
      <c r="K21" s="4" t="s">
        <v>29</v>
      </c>
      <c r="L21" s="4">
        <v>1385</v>
      </c>
      <c r="M21" s="4">
        <v>1385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44549</v>
      </c>
      <c r="S21" s="5">
        <v>44553</v>
      </c>
      <c r="T21" s="4" t="s">
        <v>33</v>
      </c>
      <c r="U21" s="4">
        <v>1385</v>
      </c>
      <c r="V21" s="4">
        <v>0</v>
      </c>
      <c r="W21" s="4">
        <v>0</v>
      </c>
    </row>
    <row r="22" s="4" customFormat="1" spans="1:23">
      <c r="A22" s="4">
        <v>17011489339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44549</v>
      </c>
      <c r="G22" s="5">
        <v>44550</v>
      </c>
      <c r="H22" s="4">
        <v>1</v>
      </c>
      <c r="I22" s="4">
        <v>1</v>
      </c>
      <c r="J22" s="4">
        <v>1</v>
      </c>
      <c r="K22" s="4" t="s">
        <v>29</v>
      </c>
      <c r="L22" s="4">
        <v>228</v>
      </c>
      <c r="M22" s="4">
        <v>228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44549</v>
      </c>
      <c r="S22" s="5">
        <v>44553</v>
      </c>
      <c r="T22" s="4" t="s">
        <v>33</v>
      </c>
      <c r="U22" s="4">
        <v>228</v>
      </c>
      <c r="V22" s="4">
        <v>0</v>
      </c>
      <c r="W22" s="4">
        <v>0</v>
      </c>
    </row>
    <row r="23" s="4" customFormat="1" spans="1:25">
      <c r="A23" s="4">
        <v>17013074306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44549</v>
      </c>
      <c r="G23" s="5">
        <v>44550</v>
      </c>
      <c r="H23" s="4">
        <v>1</v>
      </c>
      <c r="I23" s="4">
        <v>1</v>
      </c>
      <c r="J23" s="4">
        <v>1</v>
      </c>
      <c r="K23" s="4" t="s">
        <v>29</v>
      </c>
      <c r="L23" s="4">
        <v>554</v>
      </c>
      <c r="M23" s="4">
        <v>554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44549</v>
      </c>
      <c r="S23" s="5">
        <v>44553</v>
      </c>
      <c r="T23" s="4" t="s">
        <v>33</v>
      </c>
      <c r="U23" s="4">
        <v>554</v>
      </c>
      <c r="V23" s="4">
        <v>0</v>
      </c>
      <c r="W23" s="4">
        <v>0</v>
      </c>
      <c r="X23" s="4"/>
      <c r="Y23" s="4">
        <v>80740190</v>
      </c>
    </row>
    <row r="24" s="4" customFormat="1" spans="1:23">
      <c r="A24" s="4">
        <v>17013990215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44549</v>
      </c>
      <c r="G24" s="5">
        <v>44550</v>
      </c>
      <c r="H24" s="4">
        <v>2</v>
      </c>
      <c r="I24" s="4">
        <v>1</v>
      </c>
      <c r="J24" s="4">
        <v>2</v>
      </c>
      <c r="K24" s="4" t="s">
        <v>29</v>
      </c>
      <c r="L24" s="4">
        <v>646</v>
      </c>
      <c r="M24" s="4">
        <v>646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44549</v>
      </c>
      <c r="S24" s="5">
        <v>44553</v>
      </c>
      <c r="T24" s="4" t="s">
        <v>33</v>
      </c>
      <c r="U24" s="4">
        <v>646</v>
      </c>
      <c r="V24" s="4">
        <v>0</v>
      </c>
      <c r="W24" s="4">
        <v>0</v>
      </c>
    </row>
    <row r="25" s="4" customFormat="1" spans="1:24">
      <c r="A25" s="4">
        <v>17014075366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44549</v>
      </c>
      <c r="G25" s="5">
        <v>44550</v>
      </c>
      <c r="H25" s="4">
        <v>1</v>
      </c>
      <c r="I25" s="4">
        <v>1</v>
      </c>
      <c r="J25" s="4">
        <v>1</v>
      </c>
      <c r="K25" s="4" t="s">
        <v>29</v>
      </c>
      <c r="L25" s="4">
        <v>673</v>
      </c>
      <c r="M25" s="4">
        <v>673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44549</v>
      </c>
      <c r="S25" s="5">
        <v>44553</v>
      </c>
      <c r="T25" s="4" t="s">
        <v>33</v>
      </c>
      <c r="U25" s="4">
        <v>673</v>
      </c>
      <c r="V25" s="4">
        <v>0</v>
      </c>
      <c r="W25" s="4">
        <v>0</v>
      </c>
      <c r="X25" s="4">
        <v>2347192</v>
      </c>
    </row>
    <row r="26" s="4" customFormat="1" spans="1:25">
      <c r="A26" s="4">
        <v>17014200506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44549</v>
      </c>
      <c r="G26" s="5">
        <v>44550</v>
      </c>
      <c r="H26" s="4">
        <v>1</v>
      </c>
      <c r="I26" s="4">
        <v>1</v>
      </c>
      <c r="J26" s="4">
        <v>1</v>
      </c>
      <c r="K26" s="4" t="s">
        <v>29</v>
      </c>
      <c r="L26" s="4">
        <v>2581</v>
      </c>
      <c r="M26" s="4">
        <v>2581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44549</v>
      </c>
      <c r="S26" s="5">
        <v>44553</v>
      </c>
      <c r="T26" s="4" t="s">
        <v>33</v>
      </c>
      <c r="U26" s="4">
        <v>2581</v>
      </c>
      <c r="V26" s="4">
        <v>0</v>
      </c>
      <c r="W26" s="4">
        <v>0</v>
      </c>
      <c r="X26" s="4">
        <v>2347213</v>
      </c>
      <c r="Y26" s="4">
        <v>80795397</v>
      </c>
    </row>
    <row r="27" s="4" customFormat="1" spans="1:24">
      <c r="A27" s="4">
        <v>17014592818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44549</v>
      </c>
      <c r="G27" s="5">
        <v>44550</v>
      </c>
      <c r="H27" s="4">
        <v>1</v>
      </c>
      <c r="I27" s="4">
        <v>1</v>
      </c>
      <c r="J27" s="4">
        <v>1</v>
      </c>
      <c r="K27" s="4" t="s">
        <v>29</v>
      </c>
      <c r="L27" s="4">
        <v>296</v>
      </c>
      <c r="M27" s="4">
        <v>296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44549</v>
      </c>
      <c r="S27" s="5">
        <v>44553</v>
      </c>
      <c r="T27" s="4" t="s">
        <v>33</v>
      </c>
      <c r="U27" s="4">
        <v>296</v>
      </c>
      <c r="V27" s="4">
        <v>0</v>
      </c>
      <c r="W27" s="4">
        <v>0</v>
      </c>
      <c r="X27" s="4">
        <v>2347337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G30" sqref="G30"/>
    </sheetView>
  </sheetViews>
  <sheetFormatPr defaultColWidth="9" defaultRowHeight="13.5"/>
  <cols>
    <col min="1" max="1" width="12.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spans="1:9">
      <c r="A2" s="4">
        <v>16880652466</v>
      </c>
      <c r="B2" s="5">
        <v>44549</v>
      </c>
      <c r="C2" s="5">
        <v>44550</v>
      </c>
      <c r="D2" s="4">
        <v>617</v>
      </c>
      <c r="E2" s="4" t="str">
        <f>VLOOKUP(A2,HOP!A:L,12,0)</f>
        <v>617.00</v>
      </c>
      <c r="F2" s="4" t="str">
        <f>VLOOKUP(A2,HOP!A:C,3,0)</f>
        <v>2316655</v>
      </c>
      <c r="G2" s="4">
        <f>D2-E2</f>
        <v>0</v>
      </c>
      <c r="H2" s="4" t="str">
        <f>$H$1&amp;F2</f>
        <v>，2316655</v>
      </c>
      <c r="I2" s="4" t="str">
        <f>VLOOKUP(A2,HOP!A:T,20,0)</f>
        <v>直连</v>
      </c>
    </row>
    <row r="3" s="4" customFormat="1" spans="1:9">
      <c r="A3" s="4">
        <v>16910356991</v>
      </c>
      <c r="B3" s="5">
        <v>44546</v>
      </c>
      <c r="C3" s="5">
        <v>44550</v>
      </c>
      <c r="D3" s="4">
        <v>1856</v>
      </c>
      <c r="E3" s="4" t="str">
        <f>VLOOKUP(A3,HOP!A:L,12,0)</f>
        <v>1856.00</v>
      </c>
      <c r="F3" s="4" t="str">
        <f>VLOOKUP(A3,HOP!A:C,3,0)</f>
        <v>2324822</v>
      </c>
      <c r="G3" s="4">
        <f t="shared" ref="G3:G25" si="0">D3-E3</f>
        <v>0</v>
      </c>
      <c r="H3" s="4" t="str">
        <f t="shared" ref="H3:H25" si="1">$H$1&amp;F3</f>
        <v>，2324822</v>
      </c>
      <c r="I3" s="4" t="str">
        <f>VLOOKUP(A3,HOP!A:T,20,0)</f>
        <v>直连</v>
      </c>
    </row>
    <row r="4" s="4" customFormat="1" spans="1:9">
      <c r="A4" s="4">
        <v>16949082537</v>
      </c>
      <c r="B4" s="5">
        <v>44548</v>
      </c>
      <c r="C4" s="5">
        <v>44550</v>
      </c>
      <c r="D4" s="4">
        <v>1992</v>
      </c>
      <c r="E4" s="4" t="str">
        <f>VLOOKUP(A4,HOP!A:L,12,0)</f>
        <v>1992.00</v>
      </c>
      <c r="F4" s="4" t="str">
        <f>VLOOKUP(A4,HOP!A:C,3,0)</f>
        <v>2333255</v>
      </c>
      <c r="G4" s="4">
        <f t="shared" si="0"/>
        <v>0</v>
      </c>
      <c r="H4" s="4" t="str">
        <f t="shared" si="1"/>
        <v>，2333255</v>
      </c>
      <c r="I4" s="4" t="str">
        <f>VLOOKUP(A4,HOP!A:T,20,0)</f>
        <v>直连</v>
      </c>
    </row>
    <row r="5" s="4" customFormat="1" spans="1:9">
      <c r="A5" s="4">
        <v>16972016081</v>
      </c>
      <c r="B5" s="5">
        <v>44549</v>
      </c>
      <c r="C5" s="5">
        <v>44550</v>
      </c>
      <c r="D5" s="4">
        <v>1346</v>
      </c>
      <c r="E5" s="4" t="str">
        <f>VLOOKUP(A5,HOP!A:L,12,0)</f>
        <v>1346.00</v>
      </c>
      <c r="F5" s="4" t="str">
        <f>VLOOKUP(A5,HOP!A:C,3,0)</f>
        <v>2337934</v>
      </c>
      <c r="G5" s="4">
        <f t="shared" si="0"/>
        <v>0</v>
      </c>
      <c r="H5" s="4" t="str">
        <f t="shared" si="1"/>
        <v>，2337934</v>
      </c>
      <c r="I5" s="4" t="str">
        <f>VLOOKUP(A5,HOP!A:T,20,0)</f>
        <v>直连</v>
      </c>
    </row>
    <row r="6" s="4" customFormat="1" spans="1:9">
      <c r="A6" s="4">
        <v>16980586301</v>
      </c>
      <c r="B6" s="5">
        <v>44548</v>
      </c>
      <c r="C6" s="5">
        <v>44550</v>
      </c>
      <c r="D6" s="4">
        <v>1366</v>
      </c>
      <c r="E6" s="4" t="str">
        <f>VLOOKUP(A6,HOP!A:L,12,0)</f>
        <v>1366.00</v>
      </c>
      <c r="F6" s="4" t="str">
        <f>VLOOKUP(A6,HOP!A:C,3,0)</f>
        <v>2339653</v>
      </c>
      <c r="G6" s="4">
        <f t="shared" si="0"/>
        <v>0</v>
      </c>
      <c r="H6" s="4" t="str">
        <f t="shared" si="1"/>
        <v>，2339653</v>
      </c>
      <c r="I6" s="4" t="str">
        <f>VLOOKUP(A6,HOP!A:T,20,0)</f>
        <v>直连</v>
      </c>
    </row>
    <row r="7" s="4" customFormat="1" spans="1:9">
      <c r="A7" s="4">
        <v>16987684790</v>
      </c>
      <c r="B7" s="5">
        <v>44548</v>
      </c>
      <c r="C7" s="5">
        <v>44550</v>
      </c>
      <c r="D7" s="4">
        <v>2796</v>
      </c>
      <c r="E7" s="4" t="str">
        <f>VLOOKUP(A7,HOP!A:L,12,0)</f>
        <v>2796.00</v>
      </c>
      <c r="F7" s="4" t="str">
        <f>VLOOKUP(A7,HOP!A:C,3,0)</f>
        <v>2340971</v>
      </c>
      <c r="G7" s="4">
        <f t="shared" si="0"/>
        <v>0</v>
      </c>
      <c r="H7" s="4" t="str">
        <f t="shared" si="1"/>
        <v>，2340971</v>
      </c>
      <c r="I7" s="4" t="str">
        <f>VLOOKUP(A7,HOP!A:T,20,0)</f>
        <v>直连</v>
      </c>
    </row>
    <row r="8" s="4" customFormat="1" spans="1:9">
      <c r="A8" s="4">
        <v>16992413272</v>
      </c>
      <c r="B8" s="5">
        <v>44548</v>
      </c>
      <c r="C8" s="5">
        <v>44550</v>
      </c>
      <c r="D8" s="4">
        <v>1476</v>
      </c>
      <c r="E8" s="4" t="str">
        <f>VLOOKUP(A8,HOP!A:L,12,0)</f>
        <v>1476.00</v>
      </c>
      <c r="F8" s="4" t="str">
        <f>VLOOKUP(A8,HOP!A:C,3,0)</f>
        <v>2342125</v>
      </c>
      <c r="G8" s="4">
        <f t="shared" si="0"/>
        <v>0</v>
      </c>
      <c r="H8" s="4" t="str">
        <f t="shared" si="1"/>
        <v>，2342125</v>
      </c>
      <c r="I8" s="4" t="str">
        <f>VLOOKUP(A8,HOP!A:T,20,0)</f>
        <v>直连</v>
      </c>
    </row>
    <row r="9" s="4" customFormat="1" hidden="1" spans="1:9">
      <c r="A9" s="4">
        <v>16992772064</v>
      </c>
      <c r="B9" s="5">
        <v>44548</v>
      </c>
      <c r="C9" s="5">
        <v>44550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16999412305</v>
      </c>
      <c r="B10" s="5">
        <v>44549</v>
      </c>
      <c r="C10" s="5">
        <v>44550</v>
      </c>
      <c r="D10" s="4">
        <v>994</v>
      </c>
      <c r="E10" s="4" t="str">
        <f>VLOOKUP(A10,HOP!A:L,12,0)</f>
        <v>994.00</v>
      </c>
      <c r="F10" s="4" t="str">
        <f>VLOOKUP(A10,HOP!A:C,3,0)</f>
        <v>2343932</v>
      </c>
      <c r="G10" s="4">
        <f t="shared" si="0"/>
        <v>0</v>
      </c>
      <c r="H10" s="4" t="str">
        <f t="shared" si="1"/>
        <v>，2343932</v>
      </c>
      <c r="I10" s="4" t="str">
        <f>VLOOKUP(A10,HOP!A:T,20,0)</f>
        <v>直连</v>
      </c>
    </row>
    <row r="11" s="4" customFormat="1" spans="1:9">
      <c r="A11" s="4">
        <v>17001246299</v>
      </c>
      <c r="B11" s="5">
        <v>44547</v>
      </c>
      <c r="C11" s="5">
        <v>44550</v>
      </c>
      <c r="D11" s="4">
        <v>1209</v>
      </c>
      <c r="E11" s="4" t="str">
        <f>VLOOKUP(A11,HOP!A:L,12,0)</f>
        <v>1209.00</v>
      </c>
      <c r="F11" s="4" t="str">
        <f>VLOOKUP(A11,HOP!A:C,3,0)</f>
        <v>2344476</v>
      </c>
      <c r="G11" s="4">
        <f t="shared" si="0"/>
        <v>0</v>
      </c>
      <c r="H11" s="4" t="str">
        <f t="shared" si="1"/>
        <v>，2344476</v>
      </c>
      <c r="I11" s="4" t="str">
        <f>VLOOKUP(A11,HOP!A:T,20,0)</f>
        <v>直连</v>
      </c>
    </row>
    <row r="12" s="4" customFormat="1" hidden="1" spans="1:9">
      <c r="A12" s="4">
        <v>17005973519</v>
      </c>
      <c r="B12" s="5">
        <v>44549</v>
      </c>
      <c r="C12" s="5">
        <v>44550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17009360401</v>
      </c>
      <c r="B13" s="5">
        <v>44549</v>
      </c>
      <c r="C13" s="5">
        <v>44550</v>
      </c>
      <c r="D13" s="4">
        <v>818</v>
      </c>
      <c r="E13" s="4" t="str">
        <f>VLOOKUP(A13,HOP!A:L,12,0)</f>
        <v>818.00</v>
      </c>
      <c r="F13" s="4" t="str">
        <f>VLOOKUP(A13,HOP!A:C,3,0)</f>
        <v>2346238</v>
      </c>
      <c r="G13" s="4">
        <f t="shared" si="0"/>
        <v>0</v>
      </c>
      <c r="H13" s="4" t="str">
        <f t="shared" si="1"/>
        <v>，2346238</v>
      </c>
      <c r="I13" s="4" t="str">
        <f>VLOOKUP(A13,HOP!A:T,20,0)</f>
        <v>直连</v>
      </c>
    </row>
    <row r="14" s="4" customFormat="1" spans="1:9">
      <c r="A14" s="4">
        <v>17010902130</v>
      </c>
      <c r="B14" s="5">
        <v>44549</v>
      </c>
      <c r="C14" s="5">
        <v>44550</v>
      </c>
      <c r="D14" s="4">
        <v>712</v>
      </c>
      <c r="E14" s="4" t="str">
        <f>VLOOKUP(A14,HOP!A:L,12,0)</f>
        <v>712.00</v>
      </c>
      <c r="F14" s="4" t="str">
        <f>VLOOKUP(A14,HOP!A:C,3,0)</f>
        <v>2346688</v>
      </c>
      <c r="G14" s="4">
        <f t="shared" si="0"/>
        <v>0</v>
      </c>
      <c r="H14" s="4" t="str">
        <f t="shared" si="1"/>
        <v>，2346688</v>
      </c>
      <c r="I14" s="4" t="str">
        <f>VLOOKUP(A14,HOP!A:T,20,0)</f>
        <v>直连</v>
      </c>
    </row>
    <row r="15" s="4" customFormat="1" spans="1:9">
      <c r="A15" s="4">
        <v>17010912283</v>
      </c>
      <c r="B15" s="5">
        <v>44549</v>
      </c>
      <c r="C15" s="5">
        <v>44550</v>
      </c>
      <c r="D15" s="4">
        <v>719</v>
      </c>
      <c r="E15" s="4" t="str">
        <f>VLOOKUP(A15,HOP!A:L,12,0)</f>
        <v>719.00</v>
      </c>
      <c r="F15" s="4" t="str">
        <f>VLOOKUP(A15,HOP!A:C,3,0)</f>
        <v>2346692</v>
      </c>
      <c r="G15" s="4">
        <f t="shared" si="0"/>
        <v>0</v>
      </c>
      <c r="H15" s="4" t="str">
        <f t="shared" si="1"/>
        <v>，2346692</v>
      </c>
      <c r="I15" s="4" t="str">
        <f>VLOOKUP(A15,HOP!A:T,20,0)</f>
        <v>直连</v>
      </c>
    </row>
    <row r="16" s="4" customFormat="1" spans="1:9">
      <c r="A16" s="4">
        <v>17010937271</v>
      </c>
      <c r="B16" s="5">
        <v>44549</v>
      </c>
      <c r="C16" s="5">
        <v>44550</v>
      </c>
      <c r="D16" s="4">
        <v>820</v>
      </c>
      <c r="E16" s="4" t="str">
        <f>VLOOKUP(A16,HOP!A:L,12,0)</f>
        <v>820.00</v>
      </c>
      <c r="F16" s="4" t="str">
        <f>VLOOKUP(A16,HOP!A:C,3,0)</f>
        <v>2346707</v>
      </c>
      <c r="G16" s="4">
        <f t="shared" si="0"/>
        <v>0</v>
      </c>
      <c r="H16" s="4" t="str">
        <f t="shared" si="1"/>
        <v>，2346707</v>
      </c>
      <c r="I16" s="4" t="str">
        <f>VLOOKUP(A16,HOP!A:T,20,0)</f>
        <v>直连</v>
      </c>
    </row>
    <row r="17" s="4" customFormat="1" spans="1:9">
      <c r="A17" s="4">
        <v>17010953973</v>
      </c>
      <c r="B17" s="5">
        <v>44549</v>
      </c>
      <c r="C17" s="5">
        <v>44550</v>
      </c>
      <c r="D17" s="4">
        <v>1175</v>
      </c>
      <c r="E17" s="4" t="str">
        <f>VLOOKUP(A17,HOP!A:L,12,0)</f>
        <v>1175.00</v>
      </c>
      <c r="F17" s="4" t="str">
        <f>VLOOKUP(A17,HOP!A:C,3,0)</f>
        <v>2346725</v>
      </c>
      <c r="G17" s="4">
        <f t="shared" si="0"/>
        <v>0</v>
      </c>
      <c r="H17" s="4" t="str">
        <f t="shared" si="1"/>
        <v>，2346725</v>
      </c>
      <c r="I17" s="4" t="str">
        <f>VLOOKUP(A17,HOP!A:T,20,0)</f>
        <v>直连</v>
      </c>
    </row>
    <row r="18" s="4" customFormat="1" spans="1:9">
      <c r="A18" s="4">
        <v>17010955241</v>
      </c>
      <c r="B18" s="5">
        <v>44549</v>
      </c>
      <c r="C18" s="5">
        <v>44550</v>
      </c>
      <c r="D18" s="4">
        <v>1241</v>
      </c>
      <c r="E18" s="4" t="str">
        <f>VLOOKUP(A18,HOP!A:L,12,0)</f>
        <v>1241.00</v>
      </c>
      <c r="F18" s="4" t="str">
        <f>VLOOKUP(A18,HOP!A:C,3,0)</f>
        <v>2346726</v>
      </c>
      <c r="G18" s="4">
        <f t="shared" si="0"/>
        <v>0</v>
      </c>
      <c r="H18" s="4" t="str">
        <f t="shared" si="1"/>
        <v>，2346726</v>
      </c>
      <c r="I18" s="4" t="str">
        <f>VLOOKUP(A18,HOP!A:T,20,0)</f>
        <v>直连</v>
      </c>
    </row>
    <row r="19" s="4" customFormat="1" spans="1:9">
      <c r="A19" s="4">
        <v>17011215768</v>
      </c>
      <c r="B19" s="5">
        <v>44549</v>
      </c>
      <c r="C19" s="5">
        <v>44550</v>
      </c>
      <c r="D19" s="4">
        <v>1385</v>
      </c>
      <c r="E19" s="4" t="str">
        <f>VLOOKUP(A19,HOP!A:L,12,0)</f>
        <v>1385.00</v>
      </c>
      <c r="F19" s="4" t="str">
        <f>VLOOKUP(A19,HOP!A:C,3,0)</f>
        <v>2346828</v>
      </c>
      <c r="G19" s="4">
        <f t="shared" si="0"/>
        <v>0</v>
      </c>
      <c r="H19" s="4" t="str">
        <f t="shared" si="1"/>
        <v>，2346828</v>
      </c>
      <c r="I19" s="4" t="str">
        <f>VLOOKUP(A19,HOP!A:T,20,0)</f>
        <v>直连</v>
      </c>
    </row>
    <row r="20" s="4" customFormat="1" spans="1:9">
      <c r="A20" s="4">
        <v>17011489339</v>
      </c>
      <c r="B20" s="5">
        <v>44549</v>
      </c>
      <c r="C20" s="5">
        <v>44550</v>
      </c>
      <c r="D20" s="4">
        <v>228</v>
      </c>
      <c r="E20" s="4" t="str">
        <f>VLOOKUP(A20,HOP!A:L,12,0)</f>
        <v>228.00</v>
      </c>
      <c r="F20" s="4" t="str">
        <f>VLOOKUP(A20,HOP!A:C,3,0)</f>
        <v>2346957</v>
      </c>
      <c r="G20" s="4">
        <f t="shared" si="0"/>
        <v>0</v>
      </c>
      <c r="H20" s="4" t="str">
        <f t="shared" si="1"/>
        <v>，2346957</v>
      </c>
      <c r="I20" s="4" t="str">
        <f>VLOOKUP(A20,HOP!A:T,20,0)</f>
        <v>直连</v>
      </c>
    </row>
    <row r="21" s="4" customFormat="1" spans="1:9">
      <c r="A21" s="4">
        <v>17013074306</v>
      </c>
      <c r="B21" s="5">
        <v>44549</v>
      </c>
      <c r="C21" s="5">
        <v>44550</v>
      </c>
      <c r="D21" s="4">
        <v>554</v>
      </c>
      <c r="E21" s="4" t="str">
        <f>VLOOKUP(A21,HOP!A:L,12,0)</f>
        <v>554.00</v>
      </c>
      <c r="F21" s="4" t="str">
        <f>VLOOKUP(A21,HOP!A:C,3,0)</f>
        <v>2347012</v>
      </c>
      <c r="G21" s="4">
        <f t="shared" si="0"/>
        <v>0</v>
      </c>
      <c r="H21" s="4" t="str">
        <f t="shared" si="1"/>
        <v>，2347012</v>
      </c>
      <c r="I21" s="4" t="str">
        <f>VLOOKUP(A21,HOP!A:T,20,0)</f>
        <v>直连</v>
      </c>
    </row>
    <row r="22" s="4" customFormat="1" spans="1:9">
      <c r="A22" s="4">
        <v>17013990215</v>
      </c>
      <c r="B22" s="5">
        <v>44549</v>
      </c>
      <c r="C22" s="5">
        <v>44550</v>
      </c>
      <c r="D22" s="4">
        <v>646</v>
      </c>
      <c r="E22" s="4" t="str">
        <f>VLOOKUP(A22,HOP!A:L,12,0)</f>
        <v>646.00</v>
      </c>
      <c r="F22" s="4" t="str">
        <f>VLOOKUP(A22,HOP!A:C,3,0)</f>
        <v>2347146</v>
      </c>
      <c r="G22" s="4">
        <f t="shared" si="0"/>
        <v>0</v>
      </c>
      <c r="H22" s="4" t="str">
        <f t="shared" si="1"/>
        <v>，2347146</v>
      </c>
      <c r="I22" s="4" t="str">
        <f>VLOOKUP(A22,HOP!A:T,20,0)</f>
        <v>直连</v>
      </c>
    </row>
    <row r="23" s="4" customFormat="1" spans="1:9">
      <c r="A23" s="4">
        <v>17014075366</v>
      </c>
      <c r="B23" s="5">
        <v>44549</v>
      </c>
      <c r="C23" s="5">
        <v>44550</v>
      </c>
      <c r="D23" s="4">
        <v>673</v>
      </c>
      <c r="E23" s="4" t="str">
        <f>VLOOKUP(A23,HOP!A:L,12,0)</f>
        <v>673.00</v>
      </c>
      <c r="F23" s="4" t="str">
        <f>VLOOKUP(A23,HOP!A:C,3,0)</f>
        <v>2347192</v>
      </c>
      <c r="G23" s="4">
        <f t="shared" si="0"/>
        <v>0</v>
      </c>
      <c r="H23" s="4" t="str">
        <f t="shared" si="1"/>
        <v>，2347192</v>
      </c>
      <c r="I23" s="4" t="str">
        <f>VLOOKUP(A23,HOP!A:T,20,0)</f>
        <v>直连</v>
      </c>
    </row>
    <row r="24" s="4" customFormat="1" spans="1:9">
      <c r="A24" s="4">
        <v>17014200506</v>
      </c>
      <c r="B24" s="5">
        <v>44549</v>
      </c>
      <c r="C24" s="5">
        <v>44550</v>
      </c>
      <c r="D24" s="4">
        <v>2581</v>
      </c>
      <c r="E24" s="4" t="str">
        <f>VLOOKUP(A24,HOP!A:L,12,0)</f>
        <v>2581.00</v>
      </c>
      <c r="F24" s="4" t="str">
        <f>VLOOKUP(A24,HOP!A:C,3,0)</f>
        <v>2347213</v>
      </c>
      <c r="G24" s="4">
        <f t="shared" si="0"/>
        <v>0</v>
      </c>
      <c r="H24" s="4" t="str">
        <f t="shared" si="1"/>
        <v>，2347213</v>
      </c>
      <c r="I24" s="4" t="str">
        <f>VLOOKUP(A24,HOP!A:T,20,0)</f>
        <v>直连</v>
      </c>
    </row>
    <row r="25" s="4" customFormat="1" spans="1:9">
      <c r="A25" s="4">
        <v>17014592818</v>
      </c>
      <c r="B25" s="5">
        <v>44549</v>
      </c>
      <c r="C25" s="5">
        <v>44550</v>
      </c>
      <c r="D25" s="4">
        <v>296</v>
      </c>
      <c r="E25" s="4" t="str">
        <f>VLOOKUP(A25,HOP!A:L,12,0)</f>
        <v>296.00</v>
      </c>
      <c r="F25" s="4" t="str">
        <f>VLOOKUP(A25,HOP!A:C,3,0)</f>
        <v>2347337</v>
      </c>
      <c r="G25" s="4">
        <f t="shared" si="0"/>
        <v>0</v>
      </c>
      <c r="H25" s="4" t="str">
        <f t="shared" si="1"/>
        <v>，2347337</v>
      </c>
      <c r="I25" s="4" t="str">
        <f>VLOOKUP(A25,HOP!A:T,20,0)</f>
        <v>直连</v>
      </c>
    </row>
    <row r="27" spans="4:4">
      <c r="D27" s="4">
        <f>SUM(D2:D26)</f>
        <v>25500</v>
      </c>
    </row>
    <row r="28" spans="4:4">
      <c r="D28" s="4" t="s">
        <v>108</v>
      </c>
    </row>
    <row r="31" spans="1:1">
      <c r="A31" s="4" t="s">
        <v>109</v>
      </c>
    </row>
    <row r="32" spans="1:1">
      <c r="A32" s="4" t="s">
        <v>110</v>
      </c>
    </row>
  </sheetData>
  <autoFilter ref="A1:XFD28">
    <filterColumn colId="3">
      <filters blank="1">
        <filter val="712"/>
        <filter val="1992"/>
        <filter val="554"/>
        <filter val="994"/>
        <filter val="296"/>
        <filter val="1856"/>
        <filter val="2796"/>
        <filter val="617"/>
        <filter val="818"/>
        <filter val="719"/>
        <filter val="820"/>
        <filter val="1366"/>
        <filter val="228"/>
        <filter val="673"/>
        <filter val="1175"/>
        <filter val="1476"/>
        <filter val="25500"/>
        <filter val="1241"/>
        <filter val="2581"/>
        <filter val="25500 HKD"/>
        <filter val="1385"/>
        <filter val="646"/>
        <filter val="1346"/>
        <filter val="12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</row>
    <row r="2" s="1" customFormat="1" spans="1:20">
      <c r="A2" s="3">
        <v>16880652466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29</v>
      </c>
      <c r="K2" s="1" t="s">
        <v>136</v>
      </c>
      <c r="L2" s="1" t="s">
        <v>136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</row>
    <row r="3" s="1" customFormat="1" spans="1:20">
      <c r="A3" s="3">
        <v>16910356991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133</v>
      </c>
      <c r="H3" s="1" t="s">
        <v>134</v>
      </c>
      <c r="I3" s="1" t="s">
        <v>149</v>
      </c>
      <c r="J3" s="1" t="s">
        <v>29</v>
      </c>
      <c r="K3" s="1" t="s">
        <v>150</v>
      </c>
      <c r="L3" s="1" t="s">
        <v>150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151</v>
      </c>
      <c r="R3" s="1" t="s">
        <v>141</v>
      </c>
      <c r="S3" s="1" t="s">
        <v>142</v>
      </c>
      <c r="T3" s="1" t="s">
        <v>143</v>
      </c>
    </row>
    <row r="4" s="1" customFormat="1" spans="1:20">
      <c r="A4" s="3">
        <v>16949082537</v>
      </c>
      <c r="B4" s="1" t="s">
        <v>152</v>
      </c>
      <c r="C4" s="1" t="s">
        <v>153</v>
      </c>
      <c r="D4" s="1" t="s">
        <v>154</v>
      </c>
      <c r="E4" s="1" t="s">
        <v>155</v>
      </c>
      <c r="F4" s="1" t="s">
        <v>156</v>
      </c>
      <c r="G4" s="1" t="s">
        <v>133</v>
      </c>
      <c r="H4" s="1" t="s">
        <v>134</v>
      </c>
      <c r="I4" s="1" t="s">
        <v>157</v>
      </c>
      <c r="J4" s="1" t="s">
        <v>29</v>
      </c>
      <c r="K4" s="1" t="s">
        <v>158</v>
      </c>
      <c r="L4" s="1" t="s">
        <v>158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159</v>
      </c>
      <c r="R4" s="1" t="s">
        <v>141</v>
      </c>
      <c r="S4" s="1" t="s">
        <v>142</v>
      </c>
      <c r="T4" s="1" t="s">
        <v>143</v>
      </c>
    </row>
    <row r="5" s="1" customFormat="1" spans="1:20">
      <c r="A5" s="3">
        <v>16972016081</v>
      </c>
      <c r="B5" s="1" t="s">
        <v>160</v>
      </c>
      <c r="C5" s="1" t="s">
        <v>161</v>
      </c>
      <c r="D5" s="1" t="s">
        <v>162</v>
      </c>
      <c r="E5" s="1" t="s">
        <v>163</v>
      </c>
      <c r="F5" s="1" t="s">
        <v>132</v>
      </c>
      <c r="G5" s="1" t="s">
        <v>133</v>
      </c>
      <c r="H5" s="1" t="s">
        <v>134</v>
      </c>
      <c r="I5" s="1" t="s">
        <v>164</v>
      </c>
      <c r="J5" s="1" t="s">
        <v>29</v>
      </c>
      <c r="K5" s="1" t="s">
        <v>165</v>
      </c>
      <c r="L5" s="1" t="s">
        <v>165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166</v>
      </c>
      <c r="R5" s="1" t="s">
        <v>141</v>
      </c>
      <c r="S5" s="1" t="s">
        <v>142</v>
      </c>
      <c r="T5" s="1" t="s">
        <v>143</v>
      </c>
    </row>
    <row r="6" s="1" customFormat="1" spans="1:20">
      <c r="A6" s="3">
        <v>16980586301</v>
      </c>
      <c r="B6" s="1" t="s">
        <v>167</v>
      </c>
      <c r="C6" s="1" t="s">
        <v>168</v>
      </c>
      <c r="D6" s="1" t="s">
        <v>169</v>
      </c>
      <c r="E6" s="1" t="s">
        <v>170</v>
      </c>
      <c r="F6" s="1" t="s">
        <v>156</v>
      </c>
      <c r="G6" s="1" t="s">
        <v>133</v>
      </c>
      <c r="H6" s="1" t="s">
        <v>134</v>
      </c>
      <c r="I6" s="1" t="s">
        <v>171</v>
      </c>
      <c r="J6" s="1" t="s">
        <v>29</v>
      </c>
      <c r="K6" s="1" t="s">
        <v>172</v>
      </c>
      <c r="L6" s="1" t="s">
        <v>172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173</v>
      </c>
      <c r="R6" s="1" t="s">
        <v>141</v>
      </c>
      <c r="S6" s="1" t="s">
        <v>142</v>
      </c>
      <c r="T6" s="1" t="s">
        <v>143</v>
      </c>
    </row>
    <row r="7" s="1" customFormat="1" spans="1:20">
      <c r="A7" s="3">
        <v>16987684790</v>
      </c>
      <c r="B7" s="1" t="s">
        <v>174</v>
      </c>
      <c r="C7" s="1" t="s">
        <v>175</v>
      </c>
      <c r="D7" s="1" t="s">
        <v>176</v>
      </c>
      <c r="E7" s="1" t="s">
        <v>177</v>
      </c>
      <c r="F7" s="1" t="s">
        <v>156</v>
      </c>
      <c r="G7" s="1" t="s">
        <v>133</v>
      </c>
      <c r="H7" s="1" t="s">
        <v>134</v>
      </c>
      <c r="I7" s="1" t="s">
        <v>178</v>
      </c>
      <c r="J7" s="1" t="s">
        <v>29</v>
      </c>
      <c r="K7" s="1" t="s">
        <v>179</v>
      </c>
      <c r="L7" s="1" t="s">
        <v>179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180</v>
      </c>
      <c r="R7" s="1" t="s">
        <v>141</v>
      </c>
      <c r="S7" s="1" t="s">
        <v>142</v>
      </c>
      <c r="T7" s="1" t="s">
        <v>143</v>
      </c>
    </row>
    <row r="8" s="1" customFormat="1" spans="1:20">
      <c r="A8" s="3">
        <v>16992413272</v>
      </c>
      <c r="B8" s="1" t="s">
        <v>148</v>
      </c>
      <c r="C8" s="1" t="s">
        <v>181</v>
      </c>
      <c r="D8" s="1" t="s">
        <v>182</v>
      </c>
      <c r="E8" s="1" t="s">
        <v>183</v>
      </c>
      <c r="F8" s="1" t="s">
        <v>156</v>
      </c>
      <c r="G8" s="1" t="s">
        <v>133</v>
      </c>
      <c r="H8" s="1" t="s">
        <v>134</v>
      </c>
      <c r="I8" s="1" t="s">
        <v>184</v>
      </c>
      <c r="J8" s="1" t="s">
        <v>29</v>
      </c>
      <c r="K8" s="1" t="s">
        <v>185</v>
      </c>
      <c r="L8" s="1" t="s">
        <v>185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186</v>
      </c>
      <c r="R8" s="1" t="s">
        <v>141</v>
      </c>
      <c r="S8" s="1" t="s">
        <v>142</v>
      </c>
      <c r="T8" s="1" t="s">
        <v>143</v>
      </c>
    </row>
    <row r="9" s="1" customFormat="1" spans="1:20">
      <c r="A9" s="3">
        <v>16999412305</v>
      </c>
      <c r="B9" s="1" t="s">
        <v>187</v>
      </c>
      <c r="C9" s="1" t="s">
        <v>188</v>
      </c>
      <c r="D9" s="1" t="s">
        <v>189</v>
      </c>
      <c r="E9" s="1" t="s">
        <v>190</v>
      </c>
      <c r="F9" s="1" t="s">
        <v>132</v>
      </c>
      <c r="G9" s="1" t="s">
        <v>133</v>
      </c>
      <c r="H9" s="1" t="s">
        <v>134</v>
      </c>
      <c r="I9" s="1" t="s">
        <v>191</v>
      </c>
      <c r="J9" s="1" t="s">
        <v>29</v>
      </c>
      <c r="K9" s="1" t="s">
        <v>192</v>
      </c>
      <c r="L9" s="1" t="s">
        <v>192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193</v>
      </c>
      <c r="R9" s="1" t="s">
        <v>141</v>
      </c>
      <c r="S9" s="1" t="s">
        <v>142</v>
      </c>
      <c r="T9" s="1" t="s">
        <v>143</v>
      </c>
    </row>
    <row r="10" s="1" customFormat="1" spans="1:20">
      <c r="A10" s="3">
        <v>17001246299</v>
      </c>
      <c r="B10" s="1" t="s">
        <v>187</v>
      </c>
      <c r="C10" s="1" t="s">
        <v>194</v>
      </c>
      <c r="D10" s="1" t="s">
        <v>195</v>
      </c>
      <c r="E10" s="1" t="s">
        <v>196</v>
      </c>
      <c r="F10" s="1" t="s">
        <v>187</v>
      </c>
      <c r="G10" s="1" t="s">
        <v>133</v>
      </c>
      <c r="H10" s="1" t="s">
        <v>134</v>
      </c>
      <c r="I10" s="1" t="s">
        <v>197</v>
      </c>
      <c r="J10" s="1" t="s">
        <v>29</v>
      </c>
      <c r="K10" s="1" t="s">
        <v>198</v>
      </c>
      <c r="L10" s="1" t="s">
        <v>198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199</v>
      </c>
      <c r="R10" s="1" t="s">
        <v>141</v>
      </c>
      <c r="S10" s="1" t="s">
        <v>142</v>
      </c>
      <c r="T10" s="1" t="s">
        <v>143</v>
      </c>
    </row>
    <row r="11" s="1" customFormat="1" spans="1:20">
      <c r="A11" s="3">
        <v>17009360401</v>
      </c>
      <c r="B11" s="1" t="s">
        <v>156</v>
      </c>
      <c r="C11" s="1" t="s">
        <v>200</v>
      </c>
      <c r="D11" s="1" t="s">
        <v>201</v>
      </c>
      <c r="E11" s="1" t="s">
        <v>202</v>
      </c>
      <c r="F11" s="1" t="s">
        <v>132</v>
      </c>
      <c r="G11" s="1" t="s">
        <v>133</v>
      </c>
      <c r="H11" s="1" t="s">
        <v>134</v>
      </c>
      <c r="I11" s="1" t="s">
        <v>203</v>
      </c>
      <c r="J11" s="1" t="s">
        <v>29</v>
      </c>
      <c r="K11" s="1" t="s">
        <v>204</v>
      </c>
      <c r="L11" s="1" t="s">
        <v>204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205</v>
      </c>
      <c r="R11" s="1" t="s">
        <v>141</v>
      </c>
      <c r="S11" s="1" t="s">
        <v>142</v>
      </c>
      <c r="T11" s="1" t="s">
        <v>143</v>
      </c>
    </row>
    <row r="12" s="1" customFormat="1" spans="1:20">
      <c r="A12" s="3">
        <v>17010902130</v>
      </c>
      <c r="B12" s="1" t="s">
        <v>132</v>
      </c>
      <c r="C12" s="1" t="s">
        <v>206</v>
      </c>
      <c r="D12" s="1" t="s">
        <v>207</v>
      </c>
      <c r="E12" s="1" t="s">
        <v>208</v>
      </c>
      <c r="F12" s="1" t="s">
        <v>132</v>
      </c>
      <c r="G12" s="1" t="s">
        <v>133</v>
      </c>
      <c r="H12" s="1" t="s">
        <v>134</v>
      </c>
      <c r="I12" s="1" t="s">
        <v>209</v>
      </c>
      <c r="J12" s="1" t="s">
        <v>29</v>
      </c>
      <c r="K12" s="1" t="s">
        <v>210</v>
      </c>
      <c r="L12" s="1" t="s">
        <v>210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211</v>
      </c>
      <c r="R12" s="1" t="s">
        <v>141</v>
      </c>
      <c r="S12" s="1" t="s">
        <v>142</v>
      </c>
      <c r="T12" s="1" t="s">
        <v>143</v>
      </c>
    </row>
    <row r="13" s="1" customFormat="1" spans="1:20">
      <c r="A13" s="3">
        <v>17010912283</v>
      </c>
      <c r="B13" s="1" t="s">
        <v>132</v>
      </c>
      <c r="C13" s="1" t="s">
        <v>212</v>
      </c>
      <c r="D13" s="1" t="s">
        <v>213</v>
      </c>
      <c r="E13" s="1" t="s">
        <v>214</v>
      </c>
      <c r="F13" s="1" t="s">
        <v>132</v>
      </c>
      <c r="G13" s="1" t="s">
        <v>133</v>
      </c>
      <c r="H13" s="1" t="s">
        <v>134</v>
      </c>
      <c r="I13" s="1" t="s">
        <v>215</v>
      </c>
      <c r="J13" s="1" t="s">
        <v>29</v>
      </c>
      <c r="K13" s="1" t="s">
        <v>216</v>
      </c>
      <c r="L13" s="1" t="s">
        <v>216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217</v>
      </c>
      <c r="R13" s="1" t="s">
        <v>141</v>
      </c>
      <c r="S13" s="1" t="s">
        <v>142</v>
      </c>
      <c r="T13" s="1" t="s">
        <v>143</v>
      </c>
    </row>
    <row r="14" s="1" customFormat="1" spans="1:20">
      <c r="A14" s="3">
        <v>17010937271</v>
      </c>
      <c r="B14" s="1" t="s">
        <v>132</v>
      </c>
      <c r="C14" s="1" t="s">
        <v>218</v>
      </c>
      <c r="D14" s="1" t="s">
        <v>219</v>
      </c>
      <c r="E14" s="1" t="s">
        <v>220</v>
      </c>
      <c r="F14" s="1" t="s">
        <v>132</v>
      </c>
      <c r="G14" s="1" t="s">
        <v>133</v>
      </c>
      <c r="H14" s="1" t="s">
        <v>134</v>
      </c>
      <c r="I14" s="1" t="s">
        <v>221</v>
      </c>
      <c r="J14" s="1" t="s">
        <v>29</v>
      </c>
      <c r="K14" s="1" t="s">
        <v>222</v>
      </c>
      <c r="L14" s="1" t="s">
        <v>222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223</v>
      </c>
      <c r="R14" s="1" t="s">
        <v>141</v>
      </c>
      <c r="S14" s="1" t="s">
        <v>142</v>
      </c>
      <c r="T14" s="1" t="s">
        <v>143</v>
      </c>
    </row>
    <row r="15" s="1" customFormat="1" spans="1:20">
      <c r="A15" s="3">
        <v>17010953973</v>
      </c>
      <c r="B15" s="1" t="s">
        <v>132</v>
      </c>
      <c r="C15" s="1" t="s">
        <v>224</v>
      </c>
      <c r="D15" s="1" t="s">
        <v>225</v>
      </c>
      <c r="E15" s="1" t="s">
        <v>226</v>
      </c>
      <c r="F15" s="1" t="s">
        <v>132</v>
      </c>
      <c r="G15" s="1" t="s">
        <v>133</v>
      </c>
      <c r="H15" s="1" t="s">
        <v>134</v>
      </c>
      <c r="I15" s="1" t="s">
        <v>227</v>
      </c>
      <c r="J15" s="1" t="s">
        <v>29</v>
      </c>
      <c r="K15" s="1" t="s">
        <v>228</v>
      </c>
      <c r="L15" s="1" t="s">
        <v>228</v>
      </c>
      <c r="M15" s="1" t="s">
        <v>137</v>
      </c>
      <c r="N15" s="1" t="s">
        <v>137</v>
      </c>
      <c r="O15" s="1" t="s">
        <v>138</v>
      </c>
      <c r="P15" s="1" t="s">
        <v>139</v>
      </c>
      <c r="Q15" s="1" t="s">
        <v>229</v>
      </c>
      <c r="R15" s="1" t="s">
        <v>141</v>
      </c>
      <c r="S15" s="1" t="s">
        <v>142</v>
      </c>
      <c r="T15" s="1" t="s">
        <v>143</v>
      </c>
    </row>
    <row r="16" s="1" customFormat="1" spans="1:20">
      <c r="A16" s="3">
        <v>17010955241</v>
      </c>
      <c r="B16" s="1" t="s">
        <v>132</v>
      </c>
      <c r="C16" s="1" t="s">
        <v>230</v>
      </c>
      <c r="D16" s="1" t="s">
        <v>231</v>
      </c>
      <c r="E16" s="1" t="s">
        <v>232</v>
      </c>
      <c r="F16" s="1" t="s">
        <v>132</v>
      </c>
      <c r="G16" s="1" t="s">
        <v>133</v>
      </c>
      <c r="H16" s="1" t="s">
        <v>134</v>
      </c>
      <c r="I16" s="1" t="s">
        <v>233</v>
      </c>
      <c r="J16" s="1" t="s">
        <v>29</v>
      </c>
      <c r="K16" s="1" t="s">
        <v>234</v>
      </c>
      <c r="L16" s="1" t="s">
        <v>234</v>
      </c>
      <c r="M16" s="1" t="s">
        <v>137</v>
      </c>
      <c r="N16" s="1" t="s">
        <v>137</v>
      </c>
      <c r="O16" s="1" t="s">
        <v>138</v>
      </c>
      <c r="P16" s="1" t="s">
        <v>139</v>
      </c>
      <c r="Q16" s="1" t="s">
        <v>235</v>
      </c>
      <c r="R16" s="1" t="s">
        <v>141</v>
      </c>
      <c r="S16" s="1" t="s">
        <v>142</v>
      </c>
      <c r="T16" s="1" t="s">
        <v>143</v>
      </c>
    </row>
    <row r="17" s="1" customFormat="1" spans="1:20">
      <c r="A17" s="3">
        <v>17011215768</v>
      </c>
      <c r="B17" s="1" t="s">
        <v>132</v>
      </c>
      <c r="C17" s="1" t="s">
        <v>236</v>
      </c>
      <c r="D17" s="1" t="s">
        <v>237</v>
      </c>
      <c r="E17" s="1" t="s">
        <v>238</v>
      </c>
      <c r="F17" s="1" t="s">
        <v>132</v>
      </c>
      <c r="G17" s="1" t="s">
        <v>133</v>
      </c>
      <c r="H17" s="1" t="s">
        <v>134</v>
      </c>
      <c r="I17" s="1" t="s">
        <v>239</v>
      </c>
      <c r="J17" s="1" t="s">
        <v>29</v>
      </c>
      <c r="K17" s="1" t="s">
        <v>240</v>
      </c>
      <c r="L17" s="1" t="s">
        <v>240</v>
      </c>
      <c r="M17" s="1" t="s">
        <v>137</v>
      </c>
      <c r="N17" s="1" t="s">
        <v>137</v>
      </c>
      <c r="O17" s="1" t="s">
        <v>138</v>
      </c>
      <c r="P17" s="1" t="s">
        <v>139</v>
      </c>
      <c r="Q17" s="1" t="s">
        <v>241</v>
      </c>
      <c r="R17" s="1" t="s">
        <v>141</v>
      </c>
      <c r="S17" s="1" t="s">
        <v>142</v>
      </c>
      <c r="T17" s="1" t="s">
        <v>143</v>
      </c>
    </row>
    <row r="18" s="1" customFormat="1" spans="1:20">
      <c r="A18" s="3">
        <v>17011489339</v>
      </c>
      <c r="B18" s="1" t="s">
        <v>132</v>
      </c>
      <c r="C18" s="1" t="s">
        <v>242</v>
      </c>
      <c r="D18" s="1" t="s">
        <v>243</v>
      </c>
      <c r="E18" s="1" t="s">
        <v>244</v>
      </c>
      <c r="F18" s="1" t="s">
        <v>132</v>
      </c>
      <c r="G18" s="1" t="s">
        <v>133</v>
      </c>
      <c r="H18" s="1" t="s">
        <v>134</v>
      </c>
      <c r="I18" s="1" t="s">
        <v>245</v>
      </c>
      <c r="J18" s="1" t="s">
        <v>29</v>
      </c>
      <c r="K18" s="1" t="s">
        <v>246</v>
      </c>
      <c r="L18" s="1" t="s">
        <v>246</v>
      </c>
      <c r="M18" s="1" t="s">
        <v>137</v>
      </c>
      <c r="N18" s="1" t="s">
        <v>137</v>
      </c>
      <c r="O18" s="1" t="s">
        <v>138</v>
      </c>
      <c r="P18" s="1" t="s">
        <v>139</v>
      </c>
      <c r="Q18" s="1" t="s">
        <v>247</v>
      </c>
      <c r="R18" s="1" t="s">
        <v>141</v>
      </c>
      <c r="S18" s="1" t="s">
        <v>142</v>
      </c>
      <c r="T18" s="1" t="s">
        <v>143</v>
      </c>
    </row>
    <row r="19" s="1" customFormat="1" spans="1:20">
      <c r="A19" s="3">
        <v>17013074306</v>
      </c>
      <c r="B19" s="1" t="s">
        <v>132</v>
      </c>
      <c r="C19" s="1" t="s">
        <v>248</v>
      </c>
      <c r="D19" s="1" t="s">
        <v>249</v>
      </c>
      <c r="E19" s="1" t="s">
        <v>250</v>
      </c>
      <c r="F19" s="1" t="s">
        <v>132</v>
      </c>
      <c r="G19" s="1" t="s">
        <v>133</v>
      </c>
      <c r="H19" s="1" t="s">
        <v>134</v>
      </c>
      <c r="I19" s="1" t="s">
        <v>251</v>
      </c>
      <c r="J19" s="1" t="s">
        <v>29</v>
      </c>
      <c r="K19" s="1" t="s">
        <v>252</v>
      </c>
      <c r="L19" s="1" t="s">
        <v>252</v>
      </c>
      <c r="M19" s="1" t="s">
        <v>137</v>
      </c>
      <c r="N19" s="1" t="s">
        <v>137</v>
      </c>
      <c r="O19" s="1" t="s">
        <v>138</v>
      </c>
      <c r="P19" s="1" t="s">
        <v>139</v>
      </c>
      <c r="Q19" s="1" t="s">
        <v>253</v>
      </c>
      <c r="R19" s="1" t="s">
        <v>141</v>
      </c>
      <c r="S19" s="1" t="s">
        <v>142</v>
      </c>
      <c r="T19" s="1" t="s">
        <v>143</v>
      </c>
    </row>
    <row r="20" s="1" customFormat="1" spans="1:20">
      <c r="A20" s="3">
        <v>17013990215</v>
      </c>
      <c r="B20" s="1" t="s">
        <v>132</v>
      </c>
      <c r="C20" s="1" t="s">
        <v>254</v>
      </c>
      <c r="D20" s="1" t="s">
        <v>255</v>
      </c>
      <c r="E20" s="1" t="s">
        <v>256</v>
      </c>
      <c r="F20" s="1" t="s">
        <v>132</v>
      </c>
      <c r="G20" s="1" t="s">
        <v>133</v>
      </c>
      <c r="H20" s="1" t="s">
        <v>134</v>
      </c>
      <c r="I20" s="1" t="s">
        <v>257</v>
      </c>
      <c r="J20" s="1" t="s">
        <v>29</v>
      </c>
      <c r="K20" s="1" t="s">
        <v>258</v>
      </c>
      <c r="L20" s="1" t="s">
        <v>258</v>
      </c>
      <c r="M20" s="1" t="s">
        <v>137</v>
      </c>
      <c r="N20" s="1" t="s">
        <v>137</v>
      </c>
      <c r="O20" s="1" t="s">
        <v>138</v>
      </c>
      <c r="P20" s="1" t="s">
        <v>139</v>
      </c>
      <c r="Q20" s="1" t="s">
        <v>259</v>
      </c>
      <c r="R20" s="1" t="s">
        <v>141</v>
      </c>
      <c r="S20" s="1" t="s">
        <v>142</v>
      </c>
      <c r="T20" s="1" t="s">
        <v>143</v>
      </c>
    </row>
    <row r="21" s="1" customFormat="1" spans="1:20">
      <c r="A21" s="3">
        <v>17014075366</v>
      </c>
      <c r="B21" s="1" t="s">
        <v>132</v>
      </c>
      <c r="C21" s="1" t="s">
        <v>260</v>
      </c>
      <c r="D21" s="1" t="s">
        <v>261</v>
      </c>
      <c r="E21" s="1" t="s">
        <v>262</v>
      </c>
      <c r="F21" s="1" t="s">
        <v>132</v>
      </c>
      <c r="G21" s="1" t="s">
        <v>133</v>
      </c>
      <c r="H21" s="1" t="s">
        <v>134</v>
      </c>
      <c r="I21" s="1" t="s">
        <v>263</v>
      </c>
      <c r="J21" s="1" t="s">
        <v>29</v>
      </c>
      <c r="K21" s="1" t="s">
        <v>264</v>
      </c>
      <c r="L21" s="1" t="s">
        <v>264</v>
      </c>
      <c r="M21" s="1" t="s">
        <v>137</v>
      </c>
      <c r="N21" s="1" t="s">
        <v>137</v>
      </c>
      <c r="O21" s="1" t="s">
        <v>138</v>
      </c>
      <c r="P21" s="1" t="s">
        <v>139</v>
      </c>
      <c r="Q21" s="1" t="s">
        <v>265</v>
      </c>
      <c r="R21" s="1" t="s">
        <v>141</v>
      </c>
      <c r="S21" s="1" t="s">
        <v>142</v>
      </c>
      <c r="T21" s="1" t="s">
        <v>143</v>
      </c>
    </row>
    <row r="22" s="1" customFormat="1" spans="1:20">
      <c r="A22" s="3">
        <v>17014200506</v>
      </c>
      <c r="B22" s="1" t="s">
        <v>132</v>
      </c>
      <c r="C22" s="1" t="s">
        <v>266</v>
      </c>
      <c r="D22" s="1" t="s">
        <v>267</v>
      </c>
      <c r="E22" s="1" t="s">
        <v>268</v>
      </c>
      <c r="F22" s="1" t="s">
        <v>132</v>
      </c>
      <c r="G22" s="1" t="s">
        <v>133</v>
      </c>
      <c r="H22" s="1" t="s">
        <v>134</v>
      </c>
      <c r="I22" s="1" t="s">
        <v>269</v>
      </c>
      <c r="J22" s="1" t="s">
        <v>29</v>
      </c>
      <c r="K22" s="1" t="s">
        <v>270</v>
      </c>
      <c r="L22" s="1" t="s">
        <v>270</v>
      </c>
      <c r="M22" s="1" t="s">
        <v>137</v>
      </c>
      <c r="N22" s="1" t="s">
        <v>137</v>
      </c>
      <c r="O22" s="1" t="s">
        <v>138</v>
      </c>
      <c r="P22" s="1" t="s">
        <v>139</v>
      </c>
      <c r="Q22" s="1" t="s">
        <v>271</v>
      </c>
      <c r="R22" s="1" t="s">
        <v>141</v>
      </c>
      <c r="S22" s="1" t="s">
        <v>142</v>
      </c>
      <c r="T22" s="1" t="s">
        <v>143</v>
      </c>
    </row>
    <row r="23" s="1" customFormat="1" spans="1:20">
      <c r="A23" s="3">
        <v>17014592818</v>
      </c>
      <c r="B23" s="1" t="s">
        <v>132</v>
      </c>
      <c r="C23" s="1" t="s">
        <v>272</v>
      </c>
      <c r="D23" s="1" t="s">
        <v>273</v>
      </c>
      <c r="E23" s="1" t="s">
        <v>274</v>
      </c>
      <c r="F23" s="1" t="s">
        <v>132</v>
      </c>
      <c r="G23" s="1" t="s">
        <v>133</v>
      </c>
      <c r="H23" s="1" t="s">
        <v>134</v>
      </c>
      <c r="I23" s="1" t="s">
        <v>275</v>
      </c>
      <c r="J23" s="1" t="s">
        <v>29</v>
      </c>
      <c r="K23" s="1" t="s">
        <v>276</v>
      </c>
      <c r="L23" s="1" t="s">
        <v>276</v>
      </c>
      <c r="M23" s="1" t="s">
        <v>137</v>
      </c>
      <c r="N23" s="1" t="s">
        <v>137</v>
      </c>
      <c r="O23" s="1" t="s">
        <v>138</v>
      </c>
      <c r="P23" s="1" t="s">
        <v>139</v>
      </c>
      <c r="Q23" s="1" t="s">
        <v>277</v>
      </c>
      <c r="R23" s="1" t="s">
        <v>141</v>
      </c>
      <c r="S23" s="1" t="s">
        <v>142</v>
      </c>
      <c r="T23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2021-12-23T01:34:05Z</dcterms:created>
  <dcterms:modified xsi:type="dcterms:W3CDTF">2021-12-23T01:38:56Z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2BA49CD8C6054DC68DA6477767A15B8B</vt:lpwstr>
  </property>
  <property fmtid="{D5CDD505-2E9C-101B-9397-08002B2CF9AE}" pid="3" name="KSOProductBuildVer">
    <vt:lpwstr>2052-11.1.0.11115</vt:lpwstr>
  </property>
</Properties>
</file>