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<sst xmlns="http://schemas.openxmlformats.org/spreadsheetml/2006/main" count="1073" uniqueCount="399">
  <si>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</si>
  <si>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</si>
  <si>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</si>
  <si>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</si>
  <si>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</si>
  <si>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</si>
  <si>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</si>
  <si>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</si>
  <si>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</si>
  <si>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</si>
  <si>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</si>
  <si>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</si>
  <si>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</si>
  <si>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</si>
  <si>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</si>
  <si>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</si>
  <si>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</si>
  <si>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</si>
  <si>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</si>
  <si>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</si>
  <si>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</si>
  <si>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</si>
  <si>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</si>
  <si>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</si>
  <si>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</si>
  <si>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</si>
  <si>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</si>
  <si>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[巴厘岛]巴厘岛安瓦雅海滩度假酒店(The Anvaya Beach Resort Bali)(40371972)</t>
  </si>
  <si>
    <t>豪华双床客房&lt;不退款&gt;&lt;2人入住&gt;</t>
  </si>
  <si>
    <t>USD</t>
  </si>
  <si>
    <t>Linggawati/Febe</t>
  </si>
  <si>
    <t>CA5326211223USD</t>
  </si>
  <si>
    <t>未提现</t>
  </si>
  <si>
    <t>携程开票</t>
  </si>
  <si>
    <t>[巴塞罗那]NH精选酒店-巴塞罗那卡尔德隆大酒店(NH Collection Barcelona Gran Hotel Calderon)(37196191)</t>
  </si>
  <si>
    <t>大型甄选房&lt;不退款&gt;&lt;2人入住&gt;</t>
  </si>
  <si>
    <t>Lajtman Somani/Marta</t>
  </si>
  <si>
    <t>[好莱坞]欧洲别墅酒店(Villa Europa Hotel)(40133997)</t>
  </si>
  <si>
    <t>工作室大号床&lt;不退款&gt;&lt;2人入住&gt;</t>
  </si>
  <si>
    <t>Lovera/Emilio Alejandro</t>
  </si>
  <si>
    <t>[纽约]曼哈顿中城皇冠假日酒店&amp;度假村HY36(Crowne Plaza HY36 Midtown Manhattan, an Ihg Hotel)(37196581)</t>
  </si>
  <si>
    <t>特大床房&lt;不退款&gt;&lt;2人入住&gt;</t>
  </si>
  <si>
    <t>SUN/Shiyi</t>
  </si>
  <si>
    <t>[柏林]阿玛诺市中心大酒店(Hotel Amano Grand Central)(37203256)</t>
  </si>
  <si>
    <t>标准房&lt;不退款&gt;&lt;2人入住&gt;</t>
  </si>
  <si>
    <t>YANG/QIYU,ZONG/BITONG,TANG/XINRAN,HUANG/YUMEI</t>
  </si>
  <si>
    <t>[纽约]纽约时代广场逸衡酒店(Even Hotel New York Times Square South)(37245265)</t>
  </si>
  <si>
    <t>Johannsen/Matthew</t>
  </si>
  <si>
    <t>[纽约]牛顿酒店(Hotel Newton)(37197554)</t>
  </si>
  <si>
    <t>高级双人床房&lt;不退款&gt;&lt;2人入住&gt;</t>
  </si>
  <si>
    <t>Barinova/Alla Alekseevna</t>
  </si>
  <si>
    <t>EXP-1858125362</t>
  </si>
  <si>
    <t>[丹佛]柯蒂斯- 希尔顿逸林酒店(The Curtis- A DoubleTree by Hilton Hotel)(37206118)</t>
  </si>
  <si>
    <t>山景特大床房&lt;不退款&gt;&lt;2人入住&gt;</t>
  </si>
  <si>
    <t>Arrieta/Alan,Avalos/Jocelyn Rios</t>
  </si>
  <si>
    <t>[迪拜]迪拜机场智选假日酒店(Holiday Inn Express Dubai Airport)(37200767)</t>
  </si>
  <si>
    <t>Dharmaraj/Sathiya Priya</t>
  </si>
  <si>
    <t>[牛汝莪]槟城安格里克住宿酒店(Anggerik Lodging Penang)(39620657)</t>
  </si>
  <si>
    <t>邦加瑞亚室&lt;不退款&gt;&lt;2人入住&gt;</t>
  </si>
  <si>
    <t>SHAFIQ/Ahmad Shafiq Bin Ahmad Zakari</t>
  </si>
  <si>
    <t>[基拉戈]玛丽娜戴尔玛度假酒店(Marina Del Mar Resort and Marina)(39047875)</t>
  </si>
  <si>
    <t>陆景特大床房&lt;不退款&gt;&lt;2人入住&gt;</t>
  </si>
  <si>
    <t>Spellman/Jessica,Spellman/Jessica</t>
  </si>
  <si>
    <t>[卡里格莱恩]卡里加林科特酒店及休闲中心(Carrigaline Court Hotel &amp; Leisure Centre)(40055542)</t>
  </si>
  <si>
    <t>标准双床房&lt;不退款&gt;&lt;2人入住&gt;</t>
  </si>
  <si>
    <t>Freitas/Fabio  Freitas</t>
  </si>
  <si>
    <t>[卡加延德奥罗]卡加延德奥罗雪松森特里奥酒店(Seda Centrio - Cagayan de Oro)(44800680)</t>
  </si>
  <si>
    <t>豪华房&lt;不退款&gt;&lt;2人入住&gt;</t>
  </si>
  <si>
    <t>Baron/adrian edward,Baron/adrian edward</t>
  </si>
  <si>
    <t>[里士满]温哥华机场航站楼费尔蒙酒店(Fairmont Vancouver Airport in-Terminal Hotel)(37213585)</t>
  </si>
  <si>
    <t>费尔蒙房（1张特大床）&lt;不退款&gt;&lt;2人入住&gt;</t>
  </si>
  <si>
    <t>Scoffil/Jeune Kathleen</t>
  </si>
  <si>
    <t>[法兰克福]法兰克福馨乐庭中心服务公寓(Citadines City Centre Frankfurt)(37197151)</t>
  </si>
  <si>
    <t>豪华工作室客房&lt;不退款&gt;&lt;2人入住&gt;</t>
  </si>
  <si>
    <t>WANG/KAI,Cao/Qi Hui</t>
  </si>
  <si>
    <t>[Northern Farm]苏巴谷旅馆(Shumba Valley Lodge)(39663677)</t>
  </si>
  <si>
    <t>双床房&lt;不退款&gt;&lt;2人入住&gt;</t>
  </si>
  <si>
    <t>Malungwane/Kamogelo,Malungwane/Kamogelo</t>
  </si>
  <si>
    <t>[奥克兰]奥克兰清风湾酒店(Bay Breeze Inn Oakland)(48161037)</t>
  </si>
  <si>
    <t>标准间1张大床&lt;不退款&gt;&lt;2人入住&gt;</t>
  </si>
  <si>
    <t>Vincent/Jason Thomas</t>
  </si>
  <si>
    <t>[特柳莱德]维多利亚旅馆(The Victorian Inn)(40076114)</t>
  </si>
  <si>
    <t>经典客房1张大床&lt;不退款&gt;&lt;2人入住&gt;</t>
  </si>
  <si>
    <t>Blank/Jeffrey,Holy/Sally</t>
  </si>
  <si>
    <t>a935918f06</t>
  </si>
  <si>
    <t>[坎顿]美国底特律坎顿长住酒店(Extended Stay America Suites - Detroit - Canton)(37196937)</t>
  </si>
  <si>
    <t>一室公寓（大床）&lt;不退款&gt;&lt;2人入住&gt;</t>
  </si>
  <si>
    <t>Luitel/Nishant</t>
  </si>
  <si>
    <t>[劳伦斯]堪萨斯劳伦斯 6 号汽车旅馆(Motel 6 Lawrence, KS)(40131281)</t>
  </si>
  <si>
    <t>标准客房2张大床&lt;不退款&gt;&lt;2人入住&gt;</t>
  </si>
  <si>
    <t>Brock/Adam</t>
  </si>
  <si>
    <t>KW9G3AXJGM</t>
  </si>
  <si>
    <t>[North Balikpapan]巴厘巴板她的酒店及商业中心(Her Hotel &amp; Trade Centre Balikpapan)(39681916)</t>
  </si>
  <si>
    <t>高级房间&lt;不退款&gt;&lt;2人入住&gt;</t>
  </si>
  <si>
    <t>Denny irawan/Akhmad Noval</t>
  </si>
  <si>
    <t>[圣地亚哥]加州套房酒店(California Suites Hotel)(46883189)</t>
  </si>
  <si>
    <t>标准房, 1 张大床房&lt;不退款&gt;&lt;2人入住&gt;</t>
  </si>
  <si>
    <t>Hastings/Heather</t>
  </si>
  <si>
    <t>[巴科洛德]色达国会大厦中央酒店(Seda Capitol Central)(39627980)</t>
  </si>
  <si>
    <t>豪华间&lt;不退款&gt;&lt;2人入住&gt;</t>
  </si>
  <si>
    <t>Alba/Analyn,Alba/Analyn</t>
  </si>
  <si>
    <t>[怡保]怡保怡都大酒店(Paragon City Hotel Ipoh)(48317980)</t>
  </si>
  <si>
    <t>商务单间&lt;不退款&gt;&lt;2人入住&gt;</t>
  </si>
  <si>
    <t>Ng/Ryan</t>
  </si>
  <si>
    <t>[布卢明顿]美国商场丽笙酒店(Radisson Blu Mall of America)(39616561)</t>
  </si>
  <si>
    <t>客房（特大床）&lt;不退款&gt;&lt;2人入住&gt;</t>
  </si>
  <si>
    <t>McCauley/Jack Patrick</t>
  </si>
  <si>
    <t>[西雅加达]萨提卡高级哈亚乌鲁雅加达酒店(Hotel Santika Premiere Hayam Wuruk Jakarta)(37223653)</t>
  </si>
  <si>
    <t>豪华客房&lt;不退款&gt;&lt;2人入住&gt;</t>
  </si>
  <si>
    <t>GUO/JIAJUN,Henko/Henko</t>
  </si>
  <si>
    <t>[旧金山]旧金山W酒店(W San Francisco)(37207792)</t>
  </si>
  <si>
    <t>奇妙房（1张特大床）&lt;不退款&gt;&lt;2人入住&gt;</t>
  </si>
  <si>
    <t>Quiray/Marianne Grace</t>
  </si>
  <si>
    <t>[宿务]祖先旅馆之家酒店(Ancestors Pension House)(48377203)</t>
  </si>
  <si>
    <t>先祖套房&lt;不退款&gt;&lt;2人入住&gt;</t>
  </si>
  <si>
    <t>Mori/Kim</t>
  </si>
  <si>
    <t>取消</t>
  </si>
  <si>
    <t>[斯坦福]阿姆斯特丹饭店(Amsterdam Hotel)(39981054)</t>
  </si>
  <si>
    <t>Turcios/Franklin</t>
  </si>
  <si>
    <t>[迪拜]迪拜君悦酒店(Grand Hyatt Dubai)(39042134)</t>
  </si>
  <si>
    <t>至尊房&lt;不退款&gt;&lt;2人入住&gt;</t>
  </si>
  <si>
    <t>Silva/Maria Aparecida,Silva/Jennifer Ahmed</t>
  </si>
  <si>
    <t>[查尔斯顿]巴克斯代尔酒店(Barksdale House Inn)(39612827)</t>
  </si>
  <si>
    <t>8号房&lt;不退款&gt;&lt;2人入住&gt;</t>
  </si>
  <si>
    <t>Young/Mary Jane</t>
  </si>
  <si>
    <t>[萨斯卡通]萨斯卡通万豪唐普雷斯酒店(TownePlace Suites by Marriott Saskatoon)(39059763)</t>
  </si>
  <si>
    <t>特大床一室房(带沙发床)&lt;2人入住&gt;&lt;IBU黄金会员专享&gt;&lt;不退款&gt;</t>
  </si>
  <si>
    <t>Kainberger/Breanne Marie,Ward/Shane Tyler</t>
  </si>
  <si>
    <t>[盖恩斯维尔]万豪唐普雷斯酒店盖恩斯维尔西北(TownePlace Suites by Marriott Gainesville Northwest)(45827315)</t>
  </si>
  <si>
    <t>特大床工作室房（带沙发床）&lt;不退款&gt;&lt;2人入住&gt;</t>
  </si>
  <si>
    <t>Kutner/Berkley</t>
  </si>
  <si>
    <t>[多伦多]多伦多国际机场假日酒店(Holiday Inn Toronto International Airport, an Ihg Hotel)(37212609)</t>
  </si>
  <si>
    <t>标准客房&lt;不退款&gt;&lt;2人入住&gt;</t>
  </si>
  <si>
    <t>Seitz/Anton</t>
  </si>
  <si>
    <t>[Kuala Kuantan]关丹凯悦酒店(Hyatt Regency Kuantan Resort)(37198089)</t>
  </si>
  <si>
    <t>Wan Ishak/Wan Afiedatul Syamimi</t>
  </si>
  <si>
    <t>[迪拜]迪拜卡尔顿塔酒店(Carlton Tower Hotel)(37207026)</t>
  </si>
  <si>
    <t>城景豪华双人床房&lt;不退款&gt;&lt;2人入住&gt;</t>
  </si>
  <si>
    <t>LI/PENG</t>
  </si>
  <si>
    <t>,</t>
  </si>
  <si>
    <t>A211223093324481</t>
  </si>
  <si>
    <t>USD / HKD 当前参考汇率: 7.7997</t>
  </si>
  <si>
    <t>总计： 7082 USD/
55237.48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</si>
  <si>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</si>
  <si>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</si>
  <si>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</si>
  <si>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</si>
  <si>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</si>
  <si>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</si>
  <si>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</si>
  <si>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</si>
  <si>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</si>
  <si>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</si>
  <si>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</si>
  <si>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</si>
  <si>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</si>
  <si>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</si>
  <si>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</si>
  <si>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</si>
  <si>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</si>
  <si>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2021-08-20</t>
  </si>
  <si>
    <t>2228297</t>
  </si>
  <si>
    <t>巴厘岛安瓦雅海滩度假酒店</t>
  </si>
  <si>
    <t>Linggawati Febe</t>
  </si>
  <si>
    <t>2021-12-18</t>
  </si>
  <si>
    <t>2021-12-20</t>
  </si>
  <si>
    <t>退房日周结</t>
  </si>
  <si>
    <t>872.11</t>
  </si>
  <si>
    <t>134.00</t>
  </si>
  <si>
    <t>0</t>
  </si>
  <si>
    <t>0.00</t>
  </si>
  <si>
    <t>携程盛景国际直连</t>
  </si>
  <si>
    <t>2021-08-20 18:57:35</t>
  </si>
  <si>
    <t>否</t>
  </si>
  <si>
    <t>汇智国际旅游发展有限公司</t>
  </si>
  <si>
    <t>直连</t>
  </si>
  <si>
    <t>2021-10-19</t>
  </si>
  <si>
    <t>2280259</t>
  </si>
  <si>
    <t>NH精选酒店-巴塞罗那卡尔德隆大酒店</t>
  </si>
  <si>
    <t>Lajtman Somani Marta</t>
  </si>
  <si>
    <t>2021-12-19</t>
  </si>
  <si>
    <t>1024.61</t>
  </si>
  <si>
    <t>159.00</t>
  </si>
  <si>
    <t>2021-10-19 19:03:32</t>
  </si>
  <si>
    <t>2021-10-20</t>
  </si>
  <si>
    <t>2280420</t>
  </si>
  <si>
    <t>欧罗巴别墅酒店</t>
  </si>
  <si>
    <t>Lovera Emilio Alejandro</t>
  </si>
  <si>
    <t>573.52</t>
  </si>
  <si>
    <t>89.00</t>
  </si>
  <si>
    <t>2021-10-20 01:14:43</t>
  </si>
  <si>
    <t>2021-11-08</t>
  </si>
  <si>
    <t>2293674</t>
  </si>
  <si>
    <t>曼哈顿中城皇冠假日酒店&amp;度假村HY36</t>
  </si>
  <si>
    <t>SUN Shiyi</t>
  </si>
  <si>
    <t>2021-12-14</t>
  </si>
  <si>
    <t>7504.38</t>
  </si>
  <si>
    <t>1170.00</t>
  </si>
  <si>
    <t>2021-11-08 22:57:57</t>
  </si>
  <si>
    <t>2021-11-09</t>
  </si>
  <si>
    <t>2293777</t>
  </si>
  <si>
    <t>AMANO酒店</t>
  </si>
  <si>
    <t>YANG QIYU,ZONG BITONG,TANG XINRAN,HUANG YUMEI</t>
  </si>
  <si>
    <t>743.15</t>
  </si>
  <si>
    <t>116.00</t>
  </si>
  <si>
    <t>2021-11-09 08:03:20</t>
  </si>
  <si>
    <t>2021-11-14</t>
  </si>
  <si>
    <t>2299103</t>
  </si>
  <si>
    <t>纽约时代广场南智选假日酒店</t>
  </si>
  <si>
    <t>Johannsen Matthew</t>
  </si>
  <si>
    <t>2021-12-17</t>
  </si>
  <si>
    <t>3740.49</t>
  </si>
  <si>
    <t>585.00</t>
  </si>
  <si>
    <t>2021-11-14 05:05:04</t>
  </si>
  <si>
    <t>2021-11-16</t>
  </si>
  <si>
    <t>2300137</t>
  </si>
  <si>
    <t>牛顿酒店</t>
  </si>
  <si>
    <t>Barinova Alla Alekseevna</t>
  </si>
  <si>
    <t>2141.99</t>
  </si>
  <si>
    <t>335.00</t>
  </si>
  <si>
    <t>2021-11-16 01:52:26</t>
  </si>
  <si>
    <t>2021-11-23</t>
  </si>
  <si>
    <t>2308381</t>
  </si>
  <si>
    <t>柯蒂斯- 希尔顿逸林酒店</t>
  </si>
  <si>
    <t>Arrieta Alan,Avalos Jocelyn Rios</t>
  </si>
  <si>
    <t>1439.89</t>
  </si>
  <si>
    <t>225.00</t>
  </si>
  <si>
    <t>2021-11-23 08:13:34</t>
  </si>
  <si>
    <t>2021-12-08</t>
  </si>
  <si>
    <t>2330487</t>
  </si>
  <si>
    <t>迪拜国际机场智选假日酒店</t>
  </si>
  <si>
    <t>Dharmaraj Sathiya Priya</t>
  </si>
  <si>
    <t>2021-12-16</t>
  </si>
  <si>
    <t>1405.80</t>
  </si>
  <si>
    <t>220.00</t>
  </si>
  <si>
    <t>2021-12-08 09:20:41</t>
  </si>
  <si>
    <t>2330546</t>
  </si>
  <si>
    <t>安格里克住宿酒店</t>
  </si>
  <si>
    <t>SHAFIQ Ahmad Shafiq Bin Ahmad Zakari</t>
  </si>
  <si>
    <t>153.36</t>
  </si>
  <si>
    <t>24.00</t>
  </si>
  <si>
    <t>2021-12-08 09:41:47</t>
  </si>
  <si>
    <t>2021-12-11</t>
  </si>
  <si>
    <t>2335563</t>
  </si>
  <si>
    <t>玛丽娜戴尔玛度假酒店</t>
  </si>
  <si>
    <t>Spellman Jessica,Spellman Jessica</t>
  </si>
  <si>
    <t>1124.64</t>
  </si>
  <si>
    <t>176.00</t>
  </si>
  <si>
    <t>2021-12-11 09:56:32</t>
  </si>
  <si>
    <t>2021-12-12</t>
  </si>
  <si>
    <t>2336785</t>
  </si>
  <si>
    <t>卡里格莱恩苑酒店及休闲中心</t>
  </si>
  <si>
    <t>Freitas Fabio  Freitas</t>
  </si>
  <si>
    <t>1603.89</t>
  </si>
  <si>
    <t>251.00</t>
  </si>
  <si>
    <t>2021-12-12 00:36:48</t>
  </si>
  <si>
    <t>2021-12-13</t>
  </si>
  <si>
    <t>2338710</t>
  </si>
  <si>
    <t>塞达中心酒店</t>
  </si>
  <si>
    <t>Baron adrian edward,Baron adrian edward</t>
  </si>
  <si>
    <t>1838.59</t>
  </si>
  <si>
    <t>288.00</t>
  </si>
  <si>
    <t>2021-12-13 15:37:34</t>
  </si>
  <si>
    <t>2021-12-15</t>
  </si>
  <si>
    <t>2340654</t>
  </si>
  <si>
    <t>温哥华机场航站楼费尔蒙酒店</t>
  </si>
  <si>
    <t>Scoffil Jeune Kathleen</t>
  </si>
  <si>
    <t>2520.77</t>
  </si>
  <si>
    <t>395.00</t>
  </si>
  <si>
    <t>2021-12-15 03:51:51</t>
  </si>
  <si>
    <t>2341202</t>
  </si>
  <si>
    <t xml:space="preserve">法兰克福市中心馨乐庭酒店  </t>
  </si>
  <si>
    <t>WANG KAI,Cao Qi Hui</t>
  </si>
  <si>
    <t>893.44</t>
  </si>
  <si>
    <t>140.00</t>
  </si>
  <si>
    <t>2021-12-15 15:15:16</t>
  </si>
  <si>
    <t>2342166</t>
  </si>
  <si>
    <t>苏巴谷旅馆</t>
  </si>
  <si>
    <t>Malungwane Kamogelo,Malungwane Kamogelo</t>
  </si>
  <si>
    <t>523.24</t>
  </si>
  <si>
    <t>82.00</t>
  </si>
  <si>
    <t>2021-12-16 02:16:52</t>
  </si>
  <si>
    <t>2342280</t>
  </si>
  <si>
    <t>清风湾酒店</t>
  </si>
  <si>
    <t>Vincent Jason Thomas</t>
  </si>
  <si>
    <t>2443.92</t>
  </si>
  <si>
    <t>383.00</t>
  </si>
  <si>
    <t>2021-12-16 08:28:03</t>
  </si>
  <si>
    <t>2342648</t>
  </si>
  <si>
    <t>维多利亚酒店</t>
  </si>
  <si>
    <t>Blank Jeffrey,Holy Sally</t>
  </si>
  <si>
    <t>1518.68</t>
  </si>
  <si>
    <t>238.00</t>
  </si>
  <si>
    <t>2021-12-16 12:39:35</t>
  </si>
  <si>
    <t>2343742</t>
  </si>
  <si>
    <t>美国底特律坎顿长住酒店</t>
  </si>
  <si>
    <t>Luitel Nishant</t>
  </si>
  <si>
    <t>1646.30</t>
  </si>
  <si>
    <t>258.00</t>
  </si>
  <si>
    <t>2021-12-16 23:55:50</t>
  </si>
  <si>
    <t>2343843</t>
  </si>
  <si>
    <t>堪萨斯劳伦斯 6 号汽车旅馆</t>
  </si>
  <si>
    <t>Brock Adam</t>
  </si>
  <si>
    <t>382.94</t>
  </si>
  <si>
    <t>60.00</t>
  </si>
  <si>
    <t>2021-12-17 05:47:27</t>
  </si>
  <si>
    <t>2344103</t>
  </si>
  <si>
    <t>巴厘巴板她的酒店及商业中心</t>
  </si>
  <si>
    <t>Denny irawan Akhmad Noval</t>
  </si>
  <si>
    <t>663.76</t>
  </si>
  <si>
    <t>104.00</t>
  </si>
  <si>
    <t>2021-12-17 11:27:07</t>
  </si>
  <si>
    <t>2344245</t>
  </si>
  <si>
    <t>加州套房酒店</t>
  </si>
  <si>
    <t>Hastings Heather</t>
  </si>
  <si>
    <t>925.43</t>
  </si>
  <si>
    <t>145.00</t>
  </si>
  <si>
    <t>2021-12-17 13:45:26</t>
  </si>
  <si>
    <t>2344422</t>
  </si>
  <si>
    <t>色達首都中央酒店</t>
  </si>
  <si>
    <t>Alba Analyn,Alba Analyn</t>
  </si>
  <si>
    <t>957.35</t>
  </si>
  <si>
    <t>150.00</t>
  </si>
  <si>
    <t>2021-12-17 16:03:29</t>
  </si>
  <si>
    <t>2344847</t>
  </si>
  <si>
    <t>百丽宫大酒店</t>
  </si>
  <si>
    <t>Ng Ryan</t>
  </si>
  <si>
    <t>344.64</t>
  </si>
  <si>
    <t>54.00</t>
  </si>
  <si>
    <t>2021-12-17 20:15:05</t>
  </si>
  <si>
    <t>2345283</t>
  </si>
  <si>
    <t>美洲购物中心丽笙酒店</t>
  </si>
  <si>
    <t>McCauley Jack Patrick</t>
  </si>
  <si>
    <t>811.49</t>
  </si>
  <si>
    <t>127.00</t>
  </si>
  <si>
    <t>2021-12-18 03:15:27</t>
  </si>
  <si>
    <t>2345410</t>
  </si>
  <si>
    <t>萨提卡高级哈亚乌鲁雅加达酒店</t>
  </si>
  <si>
    <t>GUO JIAJUN,Henko Henko</t>
  </si>
  <si>
    <t>996.79</t>
  </si>
  <si>
    <t>156.00</t>
  </si>
  <si>
    <t>2021-12-18 09:10:16</t>
  </si>
  <si>
    <t>2345564</t>
  </si>
  <si>
    <t>旧金山 W 酒店</t>
  </si>
  <si>
    <t>Quiray Marianne Grace</t>
  </si>
  <si>
    <t>1015.96</t>
  </si>
  <si>
    <t>2021-12-18 10:44:09</t>
  </si>
  <si>
    <t>2345680</t>
  </si>
  <si>
    <t>Ancestors Pension House</t>
  </si>
  <si>
    <t>Mori Kim</t>
  </si>
  <si>
    <t>460.06</t>
  </si>
  <si>
    <t>72.00</t>
  </si>
  <si>
    <t>-72</t>
  </si>
  <si>
    <t>-460</t>
  </si>
  <si>
    <t>2021-12-18 12:20:13</t>
  </si>
  <si>
    <t>2346586</t>
  </si>
  <si>
    <t>阿姆斯特丹酒店</t>
  </si>
  <si>
    <t>Turcios Franklin</t>
  </si>
  <si>
    <t>607.02</t>
  </si>
  <si>
    <t>95.00</t>
  </si>
  <si>
    <t>2021-12-18 22:57:16</t>
  </si>
  <si>
    <t>2346615</t>
  </si>
  <si>
    <t>迪拜君悦酒店</t>
  </si>
  <si>
    <t>Silva Maria Aparecida,Silva Jennifer Ahmed</t>
  </si>
  <si>
    <t>958.46</t>
  </si>
  <si>
    <t>2021-12-18 23:58:53</t>
  </si>
  <si>
    <t>2346646</t>
  </si>
  <si>
    <t>巴克斯代尔酒店</t>
  </si>
  <si>
    <t>Young Mary Jane</t>
  </si>
  <si>
    <t>2021-12-19 01:34:16</t>
  </si>
  <si>
    <t>2346916</t>
  </si>
  <si>
    <t>萨斯卡通万豪唐普雷斯酒店</t>
  </si>
  <si>
    <t>Kainberger Breanne Marie,Ward Shane Tyler</t>
  </si>
  <si>
    <t>575.07</t>
  </si>
  <si>
    <t>90.00</t>
  </si>
  <si>
    <t>2021-12-19 12:05:11</t>
  </si>
  <si>
    <t>2347083</t>
  </si>
  <si>
    <t>万豪唐普雷斯酒店盖恩斯维尔西北</t>
  </si>
  <si>
    <t>Kutner Berkley</t>
  </si>
  <si>
    <t>517.57</t>
  </si>
  <si>
    <t>81.00</t>
  </si>
  <si>
    <t>2021-12-19 14:51:17</t>
  </si>
  <si>
    <t>2347567</t>
  </si>
  <si>
    <t>多伦多国际机场假日酒店</t>
  </si>
  <si>
    <t>Seitz Anton</t>
  </si>
  <si>
    <t>498.40</t>
  </si>
  <si>
    <t>78.00</t>
  </si>
  <si>
    <t>2021-12-19 21:13:25</t>
  </si>
  <si>
    <t>2347616</t>
  </si>
  <si>
    <t>关丹凯悦酒店</t>
  </si>
  <si>
    <t>Wan Ishak Wan Afiedatul Syamimi</t>
  </si>
  <si>
    <t>926.51</t>
  </si>
  <si>
    <t>2021-12-19 21:46:12</t>
  </si>
  <si>
    <t>2347646</t>
  </si>
  <si>
    <t xml:space="preserve">卡尔顿塔酒店 </t>
  </si>
  <si>
    <t>LI PENG</t>
  </si>
  <si>
    <t>594.24</t>
  </si>
  <si>
    <t>93.00</t>
  </si>
  <si>
    <t>2021-12-19 22:08:46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</si>
</sst>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8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16101935301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44548</v>
      </c>
      <c r="G2" s="5">
        <v>44550</v>
      </c>
      <c r="H2" s="4">
        <v>1</v>
      </c>
      <c r="I2" s="4">
        <v>2</v>
      </c>
      <c r="J2" s="4">
        <v>2</v>
      </c>
      <c r="K2" s="4" t="s">
        <v>29</v>
      </c>
      <c r="L2" s="4">
        <v>134</v>
      </c>
      <c r="M2" s="4">
        <v>134</v>
      </c>
      <c r="N2" s="4" t="s">
        <v>30</v>
      </c>
      <c r="O2" s="4" t="s">
        <v>31</v>
      </c>
      <c r="P2" s="4" t="s">
        <v>32</v>
      </c>
      <c r="Q2" s="4">
        <v>0</v>
      </c>
      <c r="R2" s="6">
        <v>44428</v>
      </c>
      <c r="S2" s="5">
        <v>44553</v>
      </c>
      <c r="T2" s="4" t="s">
        <v>33</v>
      </c>
      <c r="U2" s="4">
        <v>134</v>
      </c>
      <c r="V2" s="4">
        <v>0</v>
      </c>
      <c r="W2" s="4">
        <v>0</v>
      </c>
      <c r="X2" s="4">
        <v>2228297</v>
      </c>
      <c r="Y2" s="4">
        <v>251139</v>
      </c>
    </row>
    <row r="3" s="4" customFormat="1" spans="1:24">
      <c r="A3" s="4">
        <v>16600566993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44549</v>
      </c>
      <c r="G3" s="5">
        <v>44550</v>
      </c>
      <c r="H3" s="4">
        <v>1</v>
      </c>
      <c r="I3" s="4">
        <v>1</v>
      </c>
      <c r="J3" s="4">
        <v>1</v>
      </c>
      <c r="K3" s="4" t="s">
        <v>29</v>
      </c>
      <c r="L3" s="4">
        <v>159</v>
      </c>
      <c r="M3" s="4">
        <v>159</v>
      </c>
      <c r="N3" s="4" t="s">
        <v>36</v>
      </c>
      <c r="O3" s="4" t="s">
        <v>31</v>
      </c>
      <c r="P3" s="4" t="s">
        <v>32</v>
      </c>
      <c r="Q3" s="4">
        <v>0</v>
      </c>
      <c r="R3" s="6">
        <v>44488</v>
      </c>
      <c r="S3" s="5">
        <v>44553</v>
      </c>
      <c r="T3" s="4" t="s">
        <v>33</v>
      </c>
      <c r="U3" s="4">
        <v>159</v>
      </c>
      <c r="V3" s="4">
        <v>0</v>
      </c>
      <c r="W3" s="4">
        <v>0</v>
      </c>
      <c r="X3" s="4">
        <v>2280259</v>
      </c>
    </row>
    <row r="4" s="4" customFormat="1" spans="1:25">
      <c r="A4" s="4">
        <v>16602147387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44549</v>
      </c>
      <c r="G4" s="5">
        <v>44550</v>
      </c>
      <c r="H4" s="4">
        <v>1</v>
      </c>
      <c r="I4" s="4">
        <v>1</v>
      </c>
      <c r="J4" s="4">
        <v>1</v>
      </c>
      <c r="K4" s="4" t="s">
        <v>29</v>
      </c>
      <c r="L4" s="4">
        <v>89</v>
      </c>
      <c r="M4" s="4">
        <v>89</v>
      </c>
      <c r="N4" s="4" t="s">
        <v>39</v>
      </c>
      <c r="O4" s="4" t="s">
        <v>31</v>
      </c>
      <c r="P4" s="4" t="s">
        <v>32</v>
      </c>
      <c r="Q4" s="4">
        <v>0</v>
      </c>
      <c r="R4" s="6">
        <v>44489</v>
      </c>
      <c r="S4" s="5">
        <v>44553</v>
      </c>
      <c r="T4" s="4" t="s">
        <v>33</v>
      </c>
      <c r="U4" s="4">
        <v>89</v>
      </c>
      <c r="V4" s="4">
        <v>0</v>
      </c>
      <c r="W4" s="4">
        <v>0</v>
      </c>
      <c r="X4" s="4"/>
      <c r="Y4" s="4">
        <v>24670097</v>
      </c>
    </row>
    <row r="5" s="4" customFormat="1" spans="1:24">
      <c r="A5" s="4">
        <v>16758956407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44544</v>
      </c>
      <c r="G5" s="5">
        <v>44550</v>
      </c>
      <c r="H5" s="4">
        <v>1</v>
      </c>
      <c r="I5" s="4">
        <v>6</v>
      </c>
      <c r="J5" s="4">
        <v>6</v>
      </c>
      <c r="K5" s="4" t="s">
        <v>29</v>
      </c>
      <c r="L5" s="4">
        <v>1170</v>
      </c>
      <c r="M5" s="4">
        <v>1170</v>
      </c>
      <c r="N5" s="4" t="s">
        <v>42</v>
      </c>
      <c r="O5" s="4" t="s">
        <v>31</v>
      </c>
      <c r="P5" s="4" t="s">
        <v>32</v>
      </c>
      <c r="Q5" s="4">
        <v>0</v>
      </c>
      <c r="R5" s="6">
        <v>44508</v>
      </c>
      <c r="S5" s="5">
        <v>44553</v>
      </c>
      <c r="T5" s="4" t="s">
        <v>33</v>
      </c>
      <c r="U5" s="4">
        <v>1170</v>
      </c>
      <c r="V5" s="4">
        <v>0</v>
      </c>
      <c r="W5" s="4">
        <v>0</v>
      </c>
      <c r="X5" s="4">
        <v>2293674</v>
      </c>
    </row>
    <row r="6" s="4" customFormat="1" spans="1:25">
      <c r="A6" s="4">
        <v>16759308930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44549</v>
      </c>
      <c r="G6" s="5">
        <v>44550</v>
      </c>
      <c r="H6" s="4">
        <v>2</v>
      </c>
      <c r="I6" s="4">
        <v>1</v>
      </c>
      <c r="J6" s="4">
        <v>2</v>
      </c>
      <c r="K6" s="4" t="s">
        <v>29</v>
      </c>
      <c r="L6" s="4">
        <v>116</v>
      </c>
      <c r="M6" s="4">
        <v>116</v>
      </c>
      <c r="N6" s="4" t="s">
        <v>45</v>
      </c>
      <c r="O6" s="4" t="s">
        <v>31</v>
      </c>
      <c r="P6" s="4" t="s">
        <v>32</v>
      </c>
      <c r="Q6" s="4">
        <v>0</v>
      </c>
      <c r="R6" s="6">
        <v>44509</v>
      </c>
      <c r="S6" s="5">
        <v>44553</v>
      </c>
      <c r="T6" s="4" t="s">
        <v>33</v>
      </c>
      <c r="U6" s="4">
        <v>116</v>
      </c>
      <c r="V6" s="4">
        <v>0</v>
      </c>
      <c r="W6" s="4">
        <v>0</v>
      </c>
      <c r="X6" s="4">
        <v>2293777</v>
      </c>
      <c r="Y6" s="4">
        <v>100235002</v>
      </c>
    </row>
    <row r="7" s="4" customFormat="1" spans="1:25">
      <c r="A7" s="4">
        <v>16792716799</v>
      </c>
      <c r="B7" s="4" t="s">
        <v>25</v>
      </c>
      <c r="C7" s="4" t="s">
        <v>26</v>
      </c>
      <c r="D7" s="4" t="s">
        <v>46</v>
      </c>
      <c r="E7" s="4" t="s">
        <v>41</v>
      </c>
      <c r="F7" s="5">
        <v>44547</v>
      </c>
      <c r="G7" s="5">
        <v>44550</v>
      </c>
      <c r="H7" s="4">
        <v>1</v>
      </c>
      <c r="I7" s="4">
        <v>3</v>
      </c>
      <c r="J7" s="4">
        <v>3</v>
      </c>
      <c r="K7" s="4" t="s">
        <v>29</v>
      </c>
      <c r="L7" s="4">
        <v>585</v>
      </c>
      <c r="M7" s="4">
        <v>585</v>
      </c>
      <c r="N7" s="4" t="s">
        <v>47</v>
      </c>
      <c r="O7" s="4" t="s">
        <v>31</v>
      </c>
      <c r="P7" s="4" t="s">
        <v>32</v>
      </c>
      <c r="Q7" s="4">
        <v>0</v>
      </c>
      <c r="R7" s="6">
        <v>44514</v>
      </c>
      <c r="S7" s="5">
        <v>44553</v>
      </c>
      <c r="T7" s="4" t="s">
        <v>33</v>
      </c>
      <c r="U7" s="4">
        <v>585</v>
      </c>
      <c r="V7" s="4">
        <v>0</v>
      </c>
      <c r="W7" s="4">
        <v>0</v>
      </c>
      <c r="X7" s="4">
        <v>2299103</v>
      </c>
      <c r="Y7" s="4">
        <v>28797994</v>
      </c>
    </row>
    <row r="8" s="4" customFormat="1" spans="1:25">
      <c r="A8" s="4">
        <v>16802326273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44548</v>
      </c>
      <c r="G8" s="5">
        <v>44550</v>
      </c>
      <c r="H8" s="4">
        <v>1</v>
      </c>
      <c r="I8" s="4">
        <v>2</v>
      </c>
      <c r="J8" s="4">
        <v>2</v>
      </c>
      <c r="K8" s="4" t="s">
        <v>29</v>
      </c>
      <c r="L8" s="4">
        <v>335</v>
      </c>
      <c r="M8" s="4">
        <v>335</v>
      </c>
      <c r="N8" s="4" t="s">
        <v>50</v>
      </c>
      <c r="O8" s="4" t="s">
        <v>31</v>
      </c>
      <c r="P8" s="4" t="s">
        <v>32</v>
      </c>
      <c r="Q8" s="4">
        <v>0</v>
      </c>
      <c r="R8" s="6">
        <v>44516</v>
      </c>
      <c r="S8" s="5">
        <v>44553</v>
      </c>
      <c r="T8" s="4" t="s">
        <v>33</v>
      </c>
      <c r="U8" s="4">
        <v>335</v>
      </c>
      <c r="V8" s="4">
        <v>0</v>
      </c>
      <c r="W8" s="4">
        <v>0</v>
      </c>
      <c r="X8" s="4">
        <v>2300137</v>
      </c>
      <c r="Y8" s="4" t="s">
        <v>51</v>
      </c>
    </row>
    <row r="9" s="4" customFormat="1" spans="1:25">
      <c r="A9" s="4">
        <v>16847379470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44548</v>
      </c>
      <c r="G9" s="5">
        <v>44550</v>
      </c>
      <c r="H9" s="4">
        <v>1</v>
      </c>
      <c r="I9" s="4">
        <v>2</v>
      </c>
      <c r="J9" s="4">
        <v>2</v>
      </c>
      <c r="K9" s="4" t="s">
        <v>29</v>
      </c>
      <c r="L9" s="4">
        <v>225</v>
      </c>
      <c r="M9" s="4">
        <v>225</v>
      </c>
      <c r="N9" s="4" t="s">
        <v>54</v>
      </c>
      <c r="O9" s="4" t="s">
        <v>31</v>
      </c>
      <c r="P9" s="4" t="s">
        <v>32</v>
      </c>
      <c r="Q9" s="4">
        <v>0</v>
      </c>
      <c r="R9" s="6">
        <v>44523</v>
      </c>
      <c r="S9" s="5">
        <v>44553</v>
      </c>
      <c r="T9" s="4" t="s">
        <v>33</v>
      </c>
      <c r="U9" s="4">
        <v>225</v>
      </c>
      <c r="V9" s="4">
        <v>0</v>
      </c>
      <c r="W9" s="4">
        <v>0</v>
      </c>
      <c r="X9" s="4">
        <v>2308381</v>
      </c>
      <c r="Y9" s="4">
        <v>53951143</v>
      </c>
    </row>
    <row r="10" s="4" customFormat="1" spans="1:25">
      <c r="A10" s="4">
        <v>16940311068</v>
      </c>
      <c r="B10" s="4" t="s">
        <v>25</v>
      </c>
      <c r="C10" s="4" t="s">
        <v>26</v>
      </c>
      <c r="D10" s="4" t="s">
        <v>55</v>
      </c>
      <c r="E10" s="4" t="s">
        <v>44</v>
      </c>
      <c r="F10" s="5">
        <v>44546</v>
      </c>
      <c r="G10" s="5">
        <v>44550</v>
      </c>
      <c r="H10" s="4">
        <v>1</v>
      </c>
      <c r="I10" s="4">
        <v>4</v>
      </c>
      <c r="J10" s="4">
        <v>4</v>
      </c>
      <c r="K10" s="4" t="s">
        <v>29</v>
      </c>
      <c r="L10" s="4">
        <v>220</v>
      </c>
      <c r="M10" s="4">
        <v>220</v>
      </c>
      <c r="N10" s="4" t="s">
        <v>56</v>
      </c>
      <c r="O10" s="4" t="s">
        <v>31</v>
      </c>
      <c r="P10" s="4" t="s">
        <v>32</v>
      </c>
      <c r="Q10" s="4">
        <v>0</v>
      </c>
      <c r="R10" s="6">
        <v>44538</v>
      </c>
      <c r="S10" s="5">
        <v>44553</v>
      </c>
      <c r="T10" s="4" t="s">
        <v>33</v>
      </c>
      <c r="U10" s="4">
        <v>220</v>
      </c>
      <c r="V10" s="4">
        <v>0</v>
      </c>
      <c r="W10" s="4">
        <v>0</v>
      </c>
      <c r="X10" s="4">
        <v>2330487</v>
      </c>
      <c r="Y10" s="4">
        <v>4199391</v>
      </c>
    </row>
    <row r="11" s="4" customFormat="1" spans="1:25">
      <c r="A11" s="4">
        <v>16940407599</v>
      </c>
      <c r="B11" s="4" t="s">
        <v>25</v>
      </c>
      <c r="C11" s="4" t="s">
        <v>26</v>
      </c>
      <c r="D11" s="4" t="s">
        <v>57</v>
      </c>
      <c r="E11" s="4" t="s">
        <v>58</v>
      </c>
      <c r="F11" s="5">
        <v>44549</v>
      </c>
      <c r="G11" s="5">
        <v>44550</v>
      </c>
      <c r="H11" s="4">
        <v>1</v>
      </c>
      <c r="I11" s="4">
        <v>1</v>
      </c>
      <c r="J11" s="4">
        <v>1</v>
      </c>
      <c r="K11" s="4" t="s">
        <v>29</v>
      </c>
      <c r="L11" s="4">
        <v>24</v>
      </c>
      <c r="M11" s="4">
        <v>24</v>
      </c>
      <c r="N11" s="4" t="s">
        <v>59</v>
      </c>
      <c r="O11" s="4" t="s">
        <v>31</v>
      </c>
      <c r="P11" s="4" t="s">
        <v>32</v>
      </c>
      <c r="Q11" s="4">
        <v>0</v>
      </c>
      <c r="R11" s="6">
        <v>44538</v>
      </c>
      <c r="S11" s="5">
        <v>44553</v>
      </c>
      <c r="T11" s="4" t="s">
        <v>33</v>
      </c>
      <c r="U11" s="4">
        <v>24</v>
      </c>
      <c r="V11" s="4">
        <v>0</v>
      </c>
      <c r="W11" s="4">
        <v>0</v>
      </c>
      <c r="X11" s="4">
        <v>2330546</v>
      </c>
      <c r="Y11" s="4">
        <v>191221</v>
      </c>
    </row>
    <row r="12" s="4" customFormat="1" spans="1:25">
      <c r="A12" s="4">
        <v>16963209689</v>
      </c>
      <c r="B12" s="4" t="s">
        <v>25</v>
      </c>
      <c r="C12" s="4" t="s">
        <v>26</v>
      </c>
      <c r="D12" s="4" t="s">
        <v>60</v>
      </c>
      <c r="E12" s="4" t="s">
        <v>61</v>
      </c>
      <c r="F12" s="5">
        <v>44549</v>
      </c>
      <c r="G12" s="5">
        <v>44550</v>
      </c>
      <c r="H12" s="4">
        <v>1</v>
      </c>
      <c r="I12" s="4">
        <v>1</v>
      </c>
      <c r="J12" s="4">
        <v>1</v>
      </c>
      <c r="K12" s="4" t="s">
        <v>29</v>
      </c>
      <c r="L12" s="4">
        <v>176</v>
      </c>
      <c r="M12" s="4">
        <v>176</v>
      </c>
      <c r="N12" s="4" t="s">
        <v>62</v>
      </c>
      <c r="O12" s="4" t="s">
        <v>31</v>
      </c>
      <c r="P12" s="4" t="s">
        <v>32</v>
      </c>
      <c r="Q12" s="4">
        <v>0</v>
      </c>
      <c r="R12" s="6">
        <v>44541</v>
      </c>
      <c r="S12" s="5">
        <v>44553</v>
      </c>
      <c r="T12" s="4" t="s">
        <v>33</v>
      </c>
      <c r="U12" s="4">
        <v>176</v>
      </c>
      <c r="V12" s="4">
        <v>0</v>
      </c>
      <c r="W12" s="4">
        <v>0</v>
      </c>
      <c r="X12" s="4">
        <v>2335563</v>
      </c>
      <c r="Y12" s="4">
        <v>290144</v>
      </c>
    </row>
    <row r="13" s="4" customFormat="1" spans="1:25">
      <c r="A13" s="4">
        <v>16968844387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44548</v>
      </c>
      <c r="G13" s="5">
        <v>44550</v>
      </c>
      <c r="H13" s="4">
        <v>1</v>
      </c>
      <c r="I13" s="4">
        <v>2</v>
      </c>
      <c r="J13" s="4">
        <v>2</v>
      </c>
      <c r="K13" s="4" t="s">
        <v>29</v>
      </c>
      <c r="L13" s="4">
        <v>251</v>
      </c>
      <c r="M13" s="4">
        <v>251</v>
      </c>
      <c r="N13" s="4" t="s">
        <v>65</v>
      </c>
      <c r="O13" s="4" t="s">
        <v>31</v>
      </c>
      <c r="P13" s="4" t="s">
        <v>32</v>
      </c>
      <c r="Q13" s="4">
        <v>0</v>
      </c>
      <c r="R13" s="6">
        <v>44542</v>
      </c>
      <c r="S13" s="5">
        <v>44553</v>
      </c>
      <c r="T13" s="4" t="s">
        <v>33</v>
      </c>
      <c r="U13" s="4">
        <v>251</v>
      </c>
      <c r="V13" s="4">
        <v>0</v>
      </c>
      <c r="W13" s="4">
        <v>0</v>
      </c>
      <c r="X13" s="4">
        <v>2336785</v>
      </c>
      <c r="Y13" s="4">
        <v>1868981035</v>
      </c>
    </row>
    <row r="14" s="4" customFormat="1" spans="1:24">
      <c r="A14" s="4">
        <v>16976486828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44548</v>
      </c>
      <c r="G14" s="5">
        <v>44550</v>
      </c>
      <c r="H14" s="4">
        <v>2</v>
      </c>
      <c r="I14" s="4">
        <v>2</v>
      </c>
      <c r="J14" s="4">
        <v>4</v>
      </c>
      <c r="K14" s="4" t="s">
        <v>29</v>
      </c>
      <c r="L14" s="4">
        <v>288</v>
      </c>
      <c r="M14" s="4">
        <v>288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44543</v>
      </c>
      <c r="S14" s="5">
        <v>44553</v>
      </c>
      <c r="T14" s="4" t="s">
        <v>33</v>
      </c>
      <c r="U14" s="4">
        <v>288</v>
      </c>
      <c r="V14" s="4">
        <v>0</v>
      </c>
      <c r="W14" s="4">
        <v>0</v>
      </c>
      <c r="X14" s="4">
        <v>2338710</v>
      </c>
    </row>
    <row r="15" s="4" customFormat="1" spans="1:25">
      <c r="A15" s="4">
        <v>16986757377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44549</v>
      </c>
      <c r="G15" s="5">
        <v>44550</v>
      </c>
      <c r="H15" s="4">
        <v>1</v>
      </c>
      <c r="I15" s="4">
        <v>1</v>
      </c>
      <c r="J15" s="4">
        <v>1</v>
      </c>
      <c r="K15" s="4" t="s">
        <v>29</v>
      </c>
      <c r="L15" s="4">
        <v>395</v>
      </c>
      <c r="M15" s="4">
        <v>395</v>
      </c>
      <c r="N15" s="4" t="s">
        <v>71</v>
      </c>
      <c r="O15" s="4" t="s">
        <v>31</v>
      </c>
      <c r="P15" s="4" t="s">
        <v>32</v>
      </c>
      <c r="Q15" s="4">
        <v>0</v>
      </c>
      <c r="R15" s="6">
        <v>44545</v>
      </c>
      <c r="S15" s="5">
        <v>44553</v>
      </c>
      <c r="T15" s="4" t="s">
        <v>33</v>
      </c>
      <c r="U15" s="4">
        <v>395</v>
      </c>
      <c r="V15" s="4">
        <v>0</v>
      </c>
      <c r="W15" s="4">
        <v>0</v>
      </c>
      <c r="X15" s="4">
        <v>2340654</v>
      </c>
      <c r="Y15" s="4">
        <v>57032226</v>
      </c>
    </row>
    <row r="16" s="4" customFormat="1" spans="1:25">
      <c r="A16" s="4">
        <v>16988345981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44548</v>
      </c>
      <c r="G16" s="5">
        <v>44550</v>
      </c>
      <c r="H16" s="4">
        <v>1</v>
      </c>
      <c r="I16" s="4">
        <v>2</v>
      </c>
      <c r="J16" s="4">
        <v>2</v>
      </c>
      <c r="K16" s="4" t="s">
        <v>29</v>
      </c>
      <c r="L16" s="4">
        <v>140</v>
      </c>
      <c r="M16" s="4">
        <v>140</v>
      </c>
      <c r="N16" s="4" t="s">
        <v>74</v>
      </c>
      <c r="O16" s="4" t="s">
        <v>31</v>
      </c>
      <c r="P16" s="4" t="s">
        <v>32</v>
      </c>
      <c r="Q16" s="4">
        <v>0</v>
      </c>
      <c r="R16" s="6">
        <v>44545</v>
      </c>
      <c r="S16" s="5">
        <v>44553</v>
      </c>
      <c r="T16" s="4" t="s">
        <v>33</v>
      </c>
      <c r="U16" s="4">
        <v>140</v>
      </c>
      <c r="V16" s="4">
        <v>0</v>
      </c>
      <c r="W16" s="4">
        <v>0</v>
      </c>
      <c r="X16" s="4">
        <v>2341202</v>
      </c>
      <c r="Y16" s="4">
        <v>5539313</v>
      </c>
    </row>
    <row r="17" s="4" customFormat="1" spans="1:25">
      <c r="A17" s="4">
        <v>16992556249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44548</v>
      </c>
      <c r="G17" s="5">
        <v>44550</v>
      </c>
      <c r="H17" s="4">
        <v>1</v>
      </c>
      <c r="I17" s="4">
        <v>2</v>
      </c>
      <c r="J17" s="4">
        <v>2</v>
      </c>
      <c r="K17" s="4" t="s">
        <v>29</v>
      </c>
      <c r="L17" s="4">
        <v>82</v>
      </c>
      <c r="M17" s="4">
        <v>82</v>
      </c>
      <c r="N17" s="4" t="s">
        <v>77</v>
      </c>
      <c r="O17" s="4" t="s">
        <v>31</v>
      </c>
      <c r="P17" s="4" t="s">
        <v>32</v>
      </c>
      <c r="Q17" s="4">
        <v>0</v>
      </c>
      <c r="R17" s="6">
        <v>44546</v>
      </c>
      <c r="S17" s="5">
        <v>44553</v>
      </c>
      <c r="T17" s="4" t="s">
        <v>33</v>
      </c>
      <c r="U17" s="4">
        <v>82</v>
      </c>
      <c r="V17" s="4">
        <v>0</v>
      </c>
      <c r="W17" s="4">
        <v>0</v>
      </c>
      <c r="X17" s="4">
        <v>2342166</v>
      </c>
      <c r="Y17" s="4">
        <v>461125</v>
      </c>
    </row>
    <row r="18" s="4" customFormat="1" spans="1:25">
      <c r="A18" s="4">
        <v>16992726758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44546</v>
      </c>
      <c r="G18" s="5">
        <v>44550</v>
      </c>
      <c r="H18" s="4">
        <v>1</v>
      </c>
      <c r="I18" s="4">
        <v>4</v>
      </c>
      <c r="J18" s="4">
        <v>4</v>
      </c>
      <c r="K18" s="4" t="s">
        <v>29</v>
      </c>
      <c r="L18" s="4">
        <v>383</v>
      </c>
      <c r="M18" s="4">
        <v>383</v>
      </c>
      <c r="N18" s="4" t="s">
        <v>80</v>
      </c>
      <c r="O18" s="4" t="s">
        <v>31</v>
      </c>
      <c r="P18" s="4" t="s">
        <v>32</v>
      </c>
      <c r="Q18" s="4">
        <v>0</v>
      </c>
      <c r="R18" s="6">
        <v>44546</v>
      </c>
      <c r="S18" s="5">
        <v>44553</v>
      </c>
      <c r="T18" s="4" t="s">
        <v>33</v>
      </c>
      <c r="U18" s="4">
        <v>383</v>
      </c>
      <c r="V18" s="4">
        <v>0</v>
      </c>
      <c r="W18" s="4">
        <v>0</v>
      </c>
      <c r="X18" s="4">
        <v>2342280</v>
      </c>
      <c r="Y18" s="4">
        <v>15467753</v>
      </c>
    </row>
    <row r="19" s="4" customFormat="1" spans="1:25">
      <c r="A19" s="4">
        <v>16993249377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44549</v>
      </c>
      <c r="G19" s="5">
        <v>44550</v>
      </c>
      <c r="H19" s="4">
        <v>1</v>
      </c>
      <c r="I19" s="4">
        <v>1</v>
      </c>
      <c r="J19" s="4">
        <v>1</v>
      </c>
      <c r="K19" s="4" t="s">
        <v>29</v>
      </c>
      <c r="L19" s="4">
        <v>238</v>
      </c>
      <c r="M19" s="4">
        <v>238</v>
      </c>
      <c r="N19" s="4" t="s">
        <v>83</v>
      </c>
      <c r="O19" s="4" t="s">
        <v>31</v>
      </c>
      <c r="P19" s="4" t="s">
        <v>32</v>
      </c>
      <c r="Q19" s="4">
        <v>0</v>
      </c>
      <c r="R19" s="6">
        <v>44546</v>
      </c>
      <c r="S19" s="5">
        <v>44553</v>
      </c>
      <c r="T19" s="4" t="s">
        <v>33</v>
      </c>
      <c r="U19" s="4">
        <v>238</v>
      </c>
      <c r="V19" s="4">
        <v>0</v>
      </c>
      <c r="W19" s="4">
        <v>0</v>
      </c>
      <c r="X19" s="4">
        <v>2342648</v>
      </c>
      <c r="Y19" s="4" t="s">
        <v>84</v>
      </c>
    </row>
    <row r="20" s="4" customFormat="1" spans="1:25">
      <c r="A20" s="4">
        <v>16997423448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44547</v>
      </c>
      <c r="G20" s="5">
        <v>44550</v>
      </c>
      <c r="H20" s="4">
        <v>1</v>
      </c>
      <c r="I20" s="4">
        <v>3</v>
      </c>
      <c r="J20" s="4">
        <v>3</v>
      </c>
      <c r="K20" s="4" t="s">
        <v>29</v>
      </c>
      <c r="L20" s="4">
        <v>258</v>
      </c>
      <c r="M20" s="4">
        <v>258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44546</v>
      </c>
      <c r="S20" s="5">
        <v>44553</v>
      </c>
      <c r="T20" s="4" t="s">
        <v>33</v>
      </c>
      <c r="U20" s="4">
        <v>258</v>
      </c>
      <c r="V20" s="4">
        <v>0</v>
      </c>
      <c r="W20" s="4">
        <v>0</v>
      </c>
      <c r="X20" s="4">
        <v>2343742</v>
      </c>
      <c r="Y20" s="4">
        <v>162051341</v>
      </c>
    </row>
    <row r="21" s="4" customFormat="1" spans="1:25">
      <c r="A21" s="4">
        <v>16999198196</v>
      </c>
      <c r="B21" s="4" t="s">
        <v>25</v>
      </c>
      <c r="C21" s="4" t="s">
        <v>26</v>
      </c>
      <c r="D21" s="4" t="s">
        <v>88</v>
      </c>
      <c r="E21" s="4" t="s">
        <v>89</v>
      </c>
      <c r="F21" s="5">
        <v>44549</v>
      </c>
      <c r="G21" s="5">
        <v>44550</v>
      </c>
      <c r="H21" s="4">
        <v>1</v>
      </c>
      <c r="I21" s="4">
        <v>1</v>
      </c>
      <c r="J21" s="4">
        <v>1</v>
      </c>
      <c r="K21" s="4" t="s">
        <v>29</v>
      </c>
      <c r="L21" s="4">
        <v>60</v>
      </c>
      <c r="M21" s="4">
        <v>60</v>
      </c>
      <c r="N21" s="4" t="s">
        <v>90</v>
      </c>
      <c r="O21" s="4" t="s">
        <v>31</v>
      </c>
      <c r="P21" s="4" t="s">
        <v>32</v>
      </c>
      <c r="Q21" s="4">
        <v>0</v>
      </c>
      <c r="R21" s="6">
        <v>44547</v>
      </c>
      <c r="S21" s="5">
        <v>44553</v>
      </c>
      <c r="T21" s="4" t="s">
        <v>33</v>
      </c>
      <c r="U21" s="4">
        <v>60</v>
      </c>
      <c r="V21" s="4">
        <v>0</v>
      </c>
      <c r="W21" s="4">
        <v>0</v>
      </c>
      <c r="X21" s="4">
        <v>2343843</v>
      </c>
      <c r="Y21" s="4" t="s">
        <v>91</v>
      </c>
    </row>
    <row r="22" s="4" customFormat="1" spans="1:24">
      <c r="A22" s="4">
        <v>16999879408</v>
      </c>
      <c r="B22" s="4" t="s">
        <v>25</v>
      </c>
      <c r="C22" s="4" t="s">
        <v>26</v>
      </c>
      <c r="D22" s="4" t="s">
        <v>92</v>
      </c>
      <c r="E22" s="4" t="s">
        <v>93</v>
      </c>
      <c r="F22" s="5">
        <v>44548</v>
      </c>
      <c r="G22" s="5">
        <v>44550</v>
      </c>
      <c r="H22" s="4">
        <v>2</v>
      </c>
      <c r="I22" s="4">
        <v>2</v>
      </c>
      <c r="J22" s="4">
        <v>4</v>
      </c>
      <c r="K22" s="4" t="s">
        <v>29</v>
      </c>
      <c r="L22" s="4">
        <v>104</v>
      </c>
      <c r="M22" s="4">
        <v>104</v>
      </c>
      <c r="N22" s="4" t="s">
        <v>94</v>
      </c>
      <c r="O22" s="4" t="s">
        <v>31</v>
      </c>
      <c r="P22" s="4" t="s">
        <v>32</v>
      </c>
      <c r="Q22" s="4">
        <v>0</v>
      </c>
      <c r="R22" s="6">
        <v>44547</v>
      </c>
      <c r="S22" s="5">
        <v>44553</v>
      </c>
      <c r="T22" s="4" t="s">
        <v>33</v>
      </c>
      <c r="U22" s="4">
        <v>104</v>
      </c>
      <c r="V22" s="4">
        <v>0</v>
      </c>
      <c r="W22" s="4">
        <v>0</v>
      </c>
      <c r="X22" s="4">
        <v>2344103</v>
      </c>
    </row>
    <row r="23" s="4" customFormat="1" spans="1:25">
      <c r="A23" s="4">
        <v>17000459443</v>
      </c>
      <c r="B23" s="4" t="s">
        <v>25</v>
      </c>
      <c r="C23" s="4" t="s">
        <v>26</v>
      </c>
      <c r="D23" s="4" t="s">
        <v>95</v>
      </c>
      <c r="E23" s="4" t="s">
        <v>96</v>
      </c>
      <c r="F23" s="5">
        <v>44548</v>
      </c>
      <c r="G23" s="5">
        <v>44550</v>
      </c>
      <c r="H23" s="4">
        <v>1</v>
      </c>
      <c r="I23" s="4">
        <v>2</v>
      </c>
      <c r="J23" s="4">
        <v>2</v>
      </c>
      <c r="K23" s="4" t="s">
        <v>29</v>
      </c>
      <c r="L23" s="4">
        <v>145</v>
      </c>
      <c r="M23" s="4">
        <v>145</v>
      </c>
      <c r="N23" s="4" t="s">
        <v>97</v>
      </c>
      <c r="O23" s="4" t="s">
        <v>31</v>
      </c>
      <c r="P23" s="4" t="s">
        <v>32</v>
      </c>
      <c r="Q23" s="4">
        <v>0</v>
      </c>
      <c r="R23" s="6">
        <v>44547</v>
      </c>
      <c r="S23" s="5">
        <v>44553</v>
      </c>
      <c r="T23" s="4" t="s">
        <v>33</v>
      </c>
      <c r="U23" s="4">
        <v>145</v>
      </c>
      <c r="V23" s="4">
        <v>0</v>
      </c>
      <c r="W23" s="4">
        <v>0</v>
      </c>
      <c r="X23" s="4"/>
      <c r="Y23" s="4">
        <v>1871081429</v>
      </c>
    </row>
    <row r="24" s="4" customFormat="1" spans="1:24">
      <c r="A24" s="4">
        <v>17001088648</v>
      </c>
      <c r="B24" s="4" t="s">
        <v>25</v>
      </c>
      <c r="C24" s="4" t="s">
        <v>26</v>
      </c>
      <c r="D24" s="4" t="s">
        <v>98</v>
      </c>
      <c r="E24" s="4" t="s">
        <v>99</v>
      </c>
      <c r="F24" s="5">
        <v>44547</v>
      </c>
      <c r="G24" s="5">
        <v>44550</v>
      </c>
      <c r="H24" s="4">
        <v>1</v>
      </c>
      <c r="I24" s="4">
        <v>3</v>
      </c>
      <c r="J24" s="4">
        <v>3</v>
      </c>
      <c r="K24" s="4" t="s">
        <v>29</v>
      </c>
      <c r="L24" s="4">
        <v>150</v>
      </c>
      <c r="M24" s="4">
        <v>150</v>
      </c>
      <c r="N24" s="4" t="s">
        <v>100</v>
      </c>
      <c r="O24" s="4" t="s">
        <v>31</v>
      </c>
      <c r="P24" s="4" t="s">
        <v>32</v>
      </c>
      <c r="Q24" s="4">
        <v>0</v>
      </c>
      <c r="R24" s="6">
        <v>44547</v>
      </c>
      <c r="S24" s="5">
        <v>44553</v>
      </c>
      <c r="T24" s="4" t="s">
        <v>33</v>
      </c>
      <c r="U24" s="4">
        <v>150</v>
      </c>
      <c r="V24" s="4">
        <v>0</v>
      </c>
      <c r="W24" s="4">
        <v>0</v>
      </c>
      <c r="X24" s="4">
        <v>2344422</v>
      </c>
    </row>
    <row r="25" s="4" customFormat="1" spans="1:24">
      <c r="A25" s="4">
        <v>17003685321</v>
      </c>
      <c r="B25" s="4" t="s">
        <v>25</v>
      </c>
      <c r="C25" s="4" t="s">
        <v>26</v>
      </c>
      <c r="D25" s="4" t="s">
        <v>101</v>
      </c>
      <c r="E25" s="4" t="s">
        <v>102</v>
      </c>
      <c r="F25" s="5">
        <v>44548</v>
      </c>
      <c r="G25" s="5">
        <v>44550</v>
      </c>
      <c r="H25" s="4">
        <v>1</v>
      </c>
      <c r="I25" s="4">
        <v>2</v>
      </c>
      <c r="J25" s="4">
        <v>2</v>
      </c>
      <c r="K25" s="4" t="s">
        <v>29</v>
      </c>
      <c r="L25" s="4">
        <v>54</v>
      </c>
      <c r="M25" s="4">
        <v>54</v>
      </c>
      <c r="N25" s="4" t="s">
        <v>103</v>
      </c>
      <c r="O25" s="4" t="s">
        <v>31</v>
      </c>
      <c r="P25" s="4" t="s">
        <v>32</v>
      </c>
      <c r="Q25" s="4">
        <v>0</v>
      </c>
      <c r="R25" s="6">
        <v>44547</v>
      </c>
      <c r="S25" s="5">
        <v>44553</v>
      </c>
      <c r="T25" s="4" t="s">
        <v>33</v>
      </c>
      <c r="U25" s="4">
        <v>54</v>
      </c>
      <c r="V25" s="4">
        <v>0</v>
      </c>
      <c r="W25" s="4">
        <v>0</v>
      </c>
      <c r="X25" s="4">
        <v>2344847</v>
      </c>
    </row>
    <row r="26" s="4" customFormat="1" spans="1:23">
      <c r="A26" s="4">
        <v>17005137447</v>
      </c>
      <c r="B26" s="4" t="s">
        <v>25</v>
      </c>
      <c r="C26" s="4" t="s">
        <v>26</v>
      </c>
      <c r="D26" s="4" t="s">
        <v>104</v>
      </c>
      <c r="E26" s="4" t="s">
        <v>105</v>
      </c>
      <c r="F26" s="5">
        <v>44549</v>
      </c>
      <c r="G26" s="5">
        <v>44550</v>
      </c>
      <c r="H26" s="4">
        <v>1</v>
      </c>
      <c r="I26" s="4">
        <v>1</v>
      </c>
      <c r="J26" s="4">
        <v>1</v>
      </c>
      <c r="K26" s="4" t="s">
        <v>29</v>
      </c>
      <c r="L26" s="4">
        <v>127</v>
      </c>
      <c r="M26" s="4">
        <v>127</v>
      </c>
      <c r="N26" s="4" t="s">
        <v>106</v>
      </c>
      <c r="O26" s="4" t="s">
        <v>31</v>
      </c>
      <c r="P26" s="4" t="s">
        <v>32</v>
      </c>
      <c r="Q26" s="4">
        <v>0</v>
      </c>
      <c r="R26" s="6">
        <v>44548</v>
      </c>
      <c r="S26" s="5">
        <v>44553</v>
      </c>
      <c r="T26" s="4" t="s">
        <v>33</v>
      </c>
      <c r="U26" s="4">
        <v>127</v>
      </c>
      <c r="V26" s="4">
        <v>0</v>
      </c>
      <c r="W26" s="4">
        <v>0</v>
      </c>
    </row>
    <row r="27" s="4" customFormat="1" spans="1:26">
      <c r="A27" s="4">
        <v>17005413813</v>
      </c>
      <c r="B27" s="4" t="s">
        <v>25</v>
      </c>
      <c r="C27" s="4" t="s">
        <v>26</v>
      </c>
      <c r="D27" s="4" t="s">
        <v>107</v>
      </c>
      <c r="E27" s="4" t="s">
        <v>108</v>
      </c>
      <c r="F27" s="5">
        <v>44548</v>
      </c>
      <c r="G27" s="5">
        <v>44550</v>
      </c>
      <c r="H27" s="4">
        <v>2</v>
      </c>
      <c r="I27" s="4">
        <v>2</v>
      </c>
      <c r="J27" s="4">
        <v>4</v>
      </c>
      <c r="K27" s="4" t="s">
        <v>29</v>
      </c>
      <c r="L27" s="4">
        <v>156</v>
      </c>
      <c r="M27" s="4">
        <v>156</v>
      </c>
      <c r="N27" s="4" t="s">
        <v>109</v>
      </c>
      <c r="O27" s="4" t="s">
        <v>31</v>
      </c>
      <c r="P27" s="4" t="s">
        <v>32</v>
      </c>
      <c r="Q27" s="4">
        <v>0</v>
      </c>
      <c r="R27" s="6">
        <v>44548</v>
      </c>
      <c r="S27" s="5">
        <v>44553</v>
      </c>
      <c r="T27" s="4" t="s">
        <v>33</v>
      </c>
      <c r="U27" s="4">
        <v>156</v>
      </c>
      <c r="V27" s="4">
        <v>0</v>
      </c>
      <c r="W27" s="4">
        <v>0</v>
      </c>
      <c r="X27" s="4">
        <v>2345410</v>
      </c>
      <c r="Y27" s="4">
        <v>11205</v>
      </c>
      <c r="Z27" s="4">
        <v>11206</v>
      </c>
    </row>
    <row r="28" s="4" customFormat="1" spans="1:25">
      <c r="A28" s="4">
        <v>17005730542</v>
      </c>
      <c r="B28" s="4" t="s">
        <v>25</v>
      </c>
      <c r="C28" s="4" t="s">
        <v>26</v>
      </c>
      <c r="D28" s="4" t="s">
        <v>110</v>
      </c>
      <c r="E28" s="4" t="s">
        <v>111</v>
      </c>
      <c r="F28" s="5">
        <v>44549</v>
      </c>
      <c r="G28" s="5">
        <v>44550</v>
      </c>
      <c r="H28" s="4">
        <v>1</v>
      </c>
      <c r="I28" s="4">
        <v>1</v>
      </c>
      <c r="J28" s="4">
        <v>1</v>
      </c>
      <c r="K28" s="4" t="s">
        <v>29</v>
      </c>
      <c r="L28" s="4">
        <v>159</v>
      </c>
      <c r="M28" s="4">
        <v>159</v>
      </c>
      <c r="N28" s="4" t="s">
        <v>112</v>
      </c>
      <c r="O28" s="4" t="s">
        <v>31</v>
      </c>
      <c r="P28" s="4" t="s">
        <v>32</v>
      </c>
      <c r="Q28" s="4">
        <v>0</v>
      </c>
      <c r="R28" s="6">
        <v>44548</v>
      </c>
      <c r="S28" s="5">
        <v>44553</v>
      </c>
      <c r="T28" s="4" t="s">
        <v>33</v>
      </c>
      <c r="U28" s="4">
        <v>159</v>
      </c>
      <c r="V28" s="4">
        <v>0</v>
      </c>
      <c r="W28" s="4">
        <v>0</v>
      </c>
      <c r="X28" s="4">
        <v>2345564</v>
      </c>
      <c r="Y28" s="4">
        <v>80139538</v>
      </c>
    </row>
    <row r="29" s="4" customFormat="1" spans="1:24">
      <c r="A29" s="4">
        <v>17006009488</v>
      </c>
      <c r="B29" s="4" t="s">
        <v>25</v>
      </c>
      <c r="C29" s="4" t="s">
        <v>26</v>
      </c>
      <c r="D29" s="4" t="s">
        <v>113</v>
      </c>
      <c r="E29" s="4" t="s">
        <v>114</v>
      </c>
      <c r="F29" s="5">
        <v>44548</v>
      </c>
      <c r="G29" s="5">
        <v>44550</v>
      </c>
      <c r="H29" s="4">
        <v>1</v>
      </c>
      <c r="I29" s="4">
        <v>2</v>
      </c>
      <c r="J29" s="4">
        <v>2</v>
      </c>
      <c r="K29" s="4" t="s">
        <v>29</v>
      </c>
      <c r="L29" s="4">
        <v>72</v>
      </c>
      <c r="M29" s="4">
        <v>72</v>
      </c>
      <c r="N29" s="4" t="s">
        <v>115</v>
      </c>
      <c r="O29" s="4" t="s">
        <v>31</v>
      </c>
      <c r="P29" s="4" t="s">
        <v>32</v>
      </c>
      <c r="Q29" s="4">
        <v>0</v>
      </c>
      <c r="R29" s="6">
        <v>44548</v>
      </c>
      <c r="S29" s="5">
        <v>44553</v>
      </c>
      <c r="T29" s="4" t="s">
        <v>33</v>
      </c>
      <c r="U29" s="4">
        <v>72</v>
      </c>
      <c r="V29" s="4">
        <v>0</v>
      </c>
      <c r="W29" s="4">
        <v>0</v>
      </c>
      <c r="X29" s="4">
        <v>2345680</v>
      </c>
    </row>
    <row r="30" s="4" customFormat="1" spans="1:24">
      <c r="A30" s="4">
        <v>17006009488</v>
      </c>
      <c r="B30" s="4" t="s">
        <v>25</v>
      </c>
      <c r="C30" s="4" t="s">
        <v>116</v>
      </c>
      <c r="D30" s="4" t="s">
        <v>113</v>
      </c>
      <c r="E30" s="4" t="s">
        <v>114</v>
      </c>
      <c r="F30" s="5">
        <v>44548</v>
      </c>
      <c r="G30" s="5">
        <v>44550</v>
      </c>
      <c r="H30" s="4">
        <v>1</v>
      </c>
      <c r="I30" s="4">
        <v>2</v>
      </c>
      <c r="J30" s="4">
        <v>2</v>
      </c>
      <c r="K30" s="4" t="s">
        <v>29</v>
      </c>
      <c r="L30" s="4">
        <v>-72</v>
      </c>
      <c r="M30" s="4">
        <v>-72</v>
      </c>
      <c r="N30" s="4" t="s">
        <v>115</v>
      </c>
      <c r="O30" s="4" t="s">
        <v>31</v>
      </c>
      <c r="P30" s="4" t="s">
        <v>32</v>
      </c>
      <c r="Q30" s="4">
        <v>0</v>
      </c>
      <c r="R30" s="6">
        <v>44548</v>
      </c>
      <c r="S30" s="5">
        <v>44553</v>
      </c>
      <c r="T30" s="4" t="s">
        <v>33</v>
      </c>
      <c r="U30" s="4">
        <v>-72</v>
      </c>
      <c r="V30" s="4">
        <v>0</v>
      </c>
      <c r="W30" s="4">
        <v>0</v>
      </c>
      <c r="X30" s="4">
        <v>2345680</v>
      </c>
    </row>
    <row r="31" s="4" customFormat="1" spans="1:24">
      <c r="A31" s="4">
        <v>17010404574</v>
      </c>
      <c r="B31" s="4" t="s">
        <v>25</v>
      </c>
      <c r="C31" s="4" t="s">
        <v>26</v>
      </c>
      <c r="D31" s="4" t="s">
        <v>117</v>
      </c>
      <c r="E31" s="4" t="s">
        <v>89</v>
      </c>
      <c r="F31" s="5">
        <v>44549</v>
      </c>
      <c r="G31" s="5">
        <v>44550</v>
      </c>
      <c r="H31" s="4">
        <v>1</v>
      </c>
      <c r="I31" s="4">
        <v>1</v>
      </c>
      <c r="J31" s="4">
        <v>1</v>
      </c>
      <c r="K31" s="4" t="s">
        <v>29</v>
      </c>
      <c r="L31" s="4">
        <v>95</v>
      </c>
      <c r="M31" s="4">
        <v>95</v>
      </c>
      <c r="N31" s="4" t="s">
        <v>118</v>
      </c>
      <c r="O31" s="4" t="s">
        <v>31</v>
      </c>
      <c r="P31" s="4" t="s">
        <v>32</v>
      </c>
      <c r="Q31" s="4">
        <v>0</v>
      </c>
      <c r="R31" s="6">
        <v>44548</v>
      </c>
      <c r="S31" s="5">
        <v>44553</v>
      </c>
      <c r="T31" s="4" t="s">
        <v>33</v>
      </c>
      <c r="U31" s="4">
        <v>95</v>
      </c>
      <c r="V31" s="4">
        <v>0</v>
      </c>
      <c r="W31" s="4">
        <v>0</v>
      </c>
      <c r="X31" s="4">
        <v>2346586</v>
      </c>
    </row>
    <row r="32" s="4" customFormat="1" spans="1:25">
      <c r="A32" s="4">
        <v>17010624539</v>
      </c>
      <c r="B32" s="4" t="s">
        <v>25</v>
      </c>
      <c r="C32" s="4" t="s">
        <v>26</v>
      </c>
      <c r="D32" s="4" t="s">
        <v>119</v>
      </c>
      <c r="E32" s="4" t="s">
        <v>120</v>
      </c>
      <c r="F32" s="5">
        <v>44549</v>
      </c>
      <c r="G32" s="5">
        <v>44550</v>
      </c>
      <c r="H32" s="4">
        <v>1</v>
      </c>
      <c r="I32" s="4">
        <v>1</v>
      </c>
      <c r="J32" s="4">
        <v>1</v>
      </c>
      <c r="K32" s="4" t="s">
        <v>29</v>
      </c>
      <c r="L32" s="4">
        <v>150</v>
      </c>
      <c r="M32" s="4">
        <v>150</v>
      </c>
      <c r="N32" s="4" t="s">
        <v>121</v>
      </c>
      <c r="O32" s="4" t="s">
        <v>31</v>
      </c>
      <c r="P32" s="4" t="s">
        <v>32</v>
      </c>
      <c r="Q32" s="4">
        <v>0</v>
      </c>
      <c r="R32" s="6">
        <v>44548</v>
      </c>
      <c r="S32" s="5">
        <v>44553</v>
      </c>
      <c r="T32" s="4" t="s">
        <v>33</v>
      </c>
      <c r="U32" s="4">
        <v>150</v>
      </c>
      <c r="V32" s="4">
        <v>0</v>
      </c>
      <c r="W32" s="4">
        <v>0</v>
      </c>
      <c r="X32" s="4">
        <v>2346615</v>
      </c>
      <c r="Y32" s="4">
        <v>34789152</v>
      </c>
    </row>
    <row r="33" s="4" customFormat="1" spans="1:25">
      <c r="A33" s="4">
        <v>17010786996</v>
      </c>
      <c r="B33" s="4" t="s">
        <v>25</v>
      </c>
      <c r="C33" s="4" t="s">
        <v>26</v>
      </c>
      <c r="D33" s="4" t="s">
        <v>122</v>
      </c>
      <c r="E33" s="4" t="s">
        <v>123</v>
      </c>
      <c r="F33" s="5">
        <v>44549</v>
      </c>
      <c r="G33" s="5">
        <v>44550</v>
      </c>
      <c r="H33" s="4">
        <v>1</v>
      </c>
      <c r="I33" s="4">
        <v>1</v>
      </c>
      <c r="J33" s="4">
        <v>1</v>
      </c>
      <c r="K33" s="4" t="s">
        <v>29</v>
      </c>
      <c r="L33" s="4">
        <v>127</v>
      </c>
      <c r="M33" s="4">
        <v>127</v>
      </c>
      <c r="N33" s="4" t="s">
        <v>124</v>
      </c>
      <c r="O33" s="4" t="s">
        <v>31</v>
      </c>
      <c r="P33" s="4" t="s">
        <v>32</v>
      </c>
      <c r="Q33" s="4">
        <v>0</v>
      </c>
      <c r="R33" s="6">
        <v>44549</v>
      </c>
      <c r="S33" s="5">
        <v>44553</v>
      </c>
      <c r="T33" s="4" t="s">
        <v>33</v>
      </c>
      <c r="U33" s="4">
        <v>127</v>
      </c>
      <c r="V33" s="4">
        <v>0</v>
      </c>
      <c r="W33" s="4">
        <v>0</v>
      </c>
      <c r="X33" s="4">
        <v>2346646</v>
      </c>
      <c r="Y33" s="4">
        <v>21019257</v>
      </c>
    </row>
    <row r="34" s="4" customFormat="1" spans="1:25">
      <c r="A34" s="4">
        <v>17011426909</v>
      </c>
      <c r="B34" s="4" t="s">
        <v>25</v>
      </c>
      <c r="C34" s="4" t="s">
        <v>26</v>
      </c>
      <c r="D34" s="4" t="s">
        <v>125</v>
      </c>
      <c r="E34" s="4" t="s">
        <v>126</v>
      </c>
      <c r="F34" s="5">
        <v>44549</v>
      </c>
      <c r="G34" s="5">
        <v>44550</v>
      </c>
      <c r="H34" s="4">
        <v>1</v>
      </c>
      <c r="I34" s="4">
        <v>1</v>
      </c>
      <c r="J34" s="4">
        <v>1</v>
      </c>
      <c r="K34" s="4" t="s">
        <v>29</v>
      </c>
      <c r="L34" s="4">
        <v>90</v>
      </c>
      <c r="M34" s="4">
        <v>90</v>
      </c>
      <c r="N34" s="4" t="s">
        <v>127</v>
      </c>
      <c r="O34" s="4" t="s">
        <v>31</v>
      </c>
      <c r="P34" s="4" t="s">
        <v>32</v>
      </c>
      <c r="Q34" s="4">
        <v>0</v>
      </c>
      <c r="R34" s="6">
        <v>44549</v>
      </c>
      <c r="S34" s="5">
        <v>44553</v>
      </c>
      <c r="T34" s="4" t="s">
        <v>33</v>
      </c>
      <c r="U34" s="4">
        <v>90</v>
      </c>
      <c r="V34" s="4">
        <v>0</v>
      </c>
      <c r="W34" s="4">
        <v>0</v>
      </c>
      <c r="X34" s="4"/>
      <c r="Y34" s="4">
        <v>80713726</v>
      </c>
    </row>
    <row r="35" s="4" customFormat="1" spans="1:25">
      <c r="A35" s="4">
        <v>17013790500</v>
      </c>
      <c r="B35" s="4" t="s">
        <v>25</v>
      </c>
      <c r="C35" s="4" t="s">
        <v>26</v>
      </c>
      <c r="D35" s="4" t="s">
        <v>128</v>
      </c>
      <c r="E35" s="4" t="s">
        <v>129</v>
      </c>
      <c r="F35" s="5">
        <v>44549</v>
      </c>
      <c r="G35" s="5">
        <v>44550</v>
      </c>
      <c r="H35" s="4">
        <v>1</v>
      </c>
      <c r="I35" s="4">
        <v>1</v>
      </c>
      <c r="J35" s="4">
        <v>1</v>
      </c>
      <c r="K35" s="4" t="s">
        <v>29</v>
      </c>
      <c r="L35" s="4">
        <v>81</v>
      </c>
      <c r="M35" s="4">
        <v>81</v>
      </c>
      <c r="N35" s="4" t="s">
        <v>130</v>
      </c>
      <c r="O35" s="4" t="s">
        <v>31</v>
      </c>
      <c r="P35" s="4" t="s">
        <v>32</v>
      </c>
      <c r="Q35" s="4">
        <v>0</v>
      </c>
      <c r="R35" s="6">
        <v>44549</v>
      </c>
      <c r="S35" s="5">
        <v>44553</v>
      </c>
      <c r="T35" s="4" t="s">
        <v>33</v>
      </c>
      <c r="U35" s="4">
        <v>81</v>
      </c>
      <c r="V35" s="4">
        <v>0</v>
      </c>
      <c r="W35" s="4">
        <v>0</v>
      </c>
      <c r="X35" s="4">
        <v>2347083</v>
      </c>
      <c r="Y35" s="4">
        <v>80766355</v>
      </c>
    </row>
    <row r="36" s="4" customFormat="1" spans="1:24">
      <c r="A36" s="4">
        <v>17015257696</v>
      </c>
      <c r="B36" s="4" t="s">
        <v>25</v>
      </c>
      <c r="C36" s="4" t="s">
        <v>26</v>
      </c>
      <c r="D36" s="4" t="s">
        <v>131</v>
      </c>
      <c r="E36" s="4" t="s">
        <v>132</v>
      </c>
      <c r="F36" s="5">
        <v>44549</v>
      </c>
      <c r="G36" s="5">
        <v>44550</v>
      </c>
      <c r="H36" s="4">
        <v>1</v>
      </c>
      <c r="I36" s="4">
        <v>1</v>
      </c>
      <c r="J36" s="4">
        <v>1</v>
      </c>
      <c r="K36" s="4" t="s">
        <v>29</v>
      </c>
      <c r="L36" s="4">
        <v>78</v>
      </c>
      <c r="M36" s="4">
        <v>78</v>
      </c>
      <c r="N36" s="4" t="s">
        <v>133</v>
      </c>
      <c r="O36" s="4" t="s">
        <v>31</v>
      </c>
      <c r="P36" s="4" t="s">
        <v>32</v>
      </c>
      <c r="Q36" s="4">
        <v>0</v>
      </c>
      <c r="R36" s="6">
        <v>44549</v>
      </c>
      <c r="S36" s="5">
        <v>44553</v>
      </c>
      <c r="T36" s="4" t="s">
        <v>33</v>
      </c>
      <c r="U36" s="4">
        <v>78</v>
      </c>
      <c r="V36" s="4">
        <v>0</v>
      </c>
      <c r="W36" s="4">
        <v>0</v>
      </c>
      <c r="X36" s="4">
        <v>2347567</v>
      </c>
    </row>
    <row r="37" s="4" customFormat="1" spans="1:24">
      <c r="A37" s="4">
        <v>17015384080</v>
      </c>
      <c r="B37" s="4" t="s">
        <v>25</v>
      </c>
      <c r="C37" s="4" t="s">
        <v>26</v>
      </c>
      <c r="D37" s="4" t="s">
        <v>134</v>
      </c>
      <c r="E37" s="4" t="s">
        <v>41</v>
      </c>
      <c r="F37" s="5">
        <v>44549</v>
      </c>
      <c r="G37" s="5">
        <v>44550</v>
      </c>
      <c r="H37" s="4">
        <v>1</v>
      </c>
      <c r="I37" s="4">
        <v>1</v>
      </c>
      <c r="J37" s="4">
        <v>1</v>
      </c>
      <c r="K37" s="4" t="s">
        <v>29</v>
      </c>
      <c r="L37" s="4">
        <v>145</v>
      </c>
      <c r="M37" s="4">
        <v>145</v>
      </c>
      <c r="N37" s="4" t="s">
        <v>135</v>
      </c>
      <c r="O37" s="4" t="s">
        <v>31</v>
      </c>
      <c r="P37" s="4" t="s">
        <v>32</v>
      </c>
      <c r="Q37" s="4">
        <v>0</v>
      </c>
      <c r="R37" s="6">
        <v>44549</v>
      </c>
      <c r="S37" s="5">
        <v>44553</v>
      </c>
      <c r="T37" s="4" t="s">
        <v>33</v>
      </c>
      <c r="U37" s="4">
        <v>145</v>
      </c>
      <c r="V37" s="4">
        <v>0</v>
      </c>
      <c r="W37" s="4">
        <v>0</v>
      </c>
      <c r="X37" s="4">
        <v>2347616</v>
      </c>
    </row>
    <row r="38" s="4" customFormat="1" spans="1:24">
      <c r="A38" s="4">
        <v>17015469633</v>
      </c>
      <c r="B38" s="4" t="s">
        <v>25</v>
      </c>
      <c r="C38" s="4" t="s">
        <v>26</v>
      </c>
      <c r="D38" s="4" t="s">
        <v>136</v>
      </c>
      <c r="E38" s="4" t="s">
        <v>137</v>
      </c>
      <c r="F38" s="5">
        <v>44549</v>
      </c>
      <c r="G38" s="5">
        <v>44550</v>
      </c>
      <c r="H38" s="4">
        <v>1</v>
      </c>
      <c r="I38" s="4">
        <v>1</v>
      </c>
      <c r="J38" s="4">
        <v>1</v>
      </c>
      <c r="K38" s="4" t="s">
        <v>29</v>
      </c>
      <c r="L38" s="4">
        <v>93</v>
      </c>
      <c r="M38" s="4">
        <v>93</v>
      </c>
      <c r="N38" s="4" t="s">
        <v>138</v>
      </c>
      <c r="O38" s="4" t="s">
        <v>31</v>
      </c>
      <c r="P38" s="4" t="s">
        <v>32</v>
      </c>
      <c r="Q38" s="4">
        <v>0</v>
      </c>
      <c r="R38" s="6">
        <v>44549</v>
      </c>
      <c r="S38" s="5">
        <v>44553</v>
      </c>
      <c r="T38" s="4" t="s">
        <v>33</v>
      </c>
      <c r="U38" s="4">
        <v>93</v>
      </c>
      <c r="V38" s="4">
        <v>0</v>
      </c>
      <c r="W38" s="4">
        <v>0</v>
      </c>
      <c r="X38" s="4">
        <v>2347646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topLeftCell="A10" workbookViewId="0">
      <selection activeCell="A45" sqref="A45:A47"/>
    </sheetView>
  </sheetViews>
  <sheetFormatPr defaultColWidth="9" defaultRowHeight="13.5"/>
  <cols>
    <col min="1" max="1" width="16.625" style="4" customWidth="1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139</v>
      </c>
    </row>
    <row r="2" s="4" customFormat="1" spans="1:9">
      <c r="A2" s="4">
        <v>16101935301</v>
      </c>
      <c r="B2" s="5">
        <v>44548</v>
      </c>
      <c r="C2" s="5">
        <v>44550</v>
      </c>
      <c r="D2" s="4">
        <v>134</v>
      </c>
      <c r="E2" s="4" t="str">
        <f>VLOOKUP(A2,HOP!A:L,12,0)</f>
        <v>134.00</v>
      </c>
      <c r="F2" s="4" t="str">
        <f>VLOOKUP(A2,HOP!A:C,3,0)</f>
        <v>2228297</v>
      </c>
      <c r="G2" s="4">
        <f>D2-E2</f>
        <v>0</v>
      </c>
      <c r="H2" s="4" t="str">
        <f>$H$1&amp;F2</f>
        <v>,2228297</v>
      </c>
      <c r="I2" s="4" t="str">
        <f>VLOOKUP(A2,HOP!A:T,20,0)</f>
        <v>直连</v>
      </c>
    </row>
    <row r="3" s="4" customFormat="1" spans="1:9">
      <c r="A3" s="4">
        <v>16600566993</v>
      </c>
      <c r="B3" s="5">
        <v>44549</v>
      </c>
      <c r="C3" s="5">
        <v>44550</v>
      </c>
      <c r="D3" s="4">
        <v>159</v>
      </c>
      <c r="E3" s="4" t="str">
        <f>VLOOKUP(A3,HOP!A:L,12,0)</f>
        <v>159.00</v>
      </c>
      <c r="F3" s="4" t="str">
        <f>VLOOKUP(A3,HOP!A:C,3,0)</f>
        <v>2280259</v>
      </c>
      <c r="G3" s="4">
        <f t="shared" ref="G3:G37" si="0">D3-E3</f>
        <v>0</v>
      </c>
      <c r="H3" s="4" t="str">
        <f t="shared" ref="H3:H37" si="1">$H$1&amp;F3</f>
        <v>,2280259</v>
      </c>
      <c r="I3" s="4" t="str">
        <f>VLOOKUP(A3,HOP!A:T,20,0)</f>
        <v>直连</v>
      </c>
    </row>
    <row r="4" s="4" customFormat="1" spans="1:9">
      <c r="A4" s="4">
        <v>16602147387</v>
      </c>
      <c r="B4" s="5">
        <v>44549</v>
      </c>
      <c r="C4" s="5">
        <v>44550</v>
      </c>
      <c r="D4" s="4">
        <v>89</v>
      </c>
      <c r="E4" s="4" t="str">
        <f>VLOOKUP(A4,HOP!A:L,12,0)</f>
        <v>89.00</v>
      </c>
      <c r="F4" s="4" t="str">
        <f>VLOOKUP(A4,HOP!A:C,3,0)</f>
        <v>2280420</v>
      </c>
      <c r="G4" s="4">
        <f t="shared" si="0"/>
        <v>0</v>
      </c>
      <c r="H4" s="4" t="str">
        <f t="shared" si="1"/>
        <v>,2280420</v>
      </c>
      <c r="I4" s="4" t="str">
        <f>VLOOKUP(A4,HOP!A:T,20,0)</f>
        <v>直连</v>
      </c>
    </row>
    <row r="5" s="4" customFormat="1" spans="1:9">
      <c r="A5" s="4">
        <v>16758956407</v>
      </c>
      <c r="B5" s="5">
        <v>44544</v>
      </c>
      <c r="C5" s="5">
        <v>44550</v>
      </c>
      <c r="D5" s="4">
        <v>1170</v>
      </c>
      <c r="E5" s="4" t="str">
        <f>VLOOKUP(A5,HOP!A:L,12,0)</f>
        <v>1170.00</v>
      </c>
      <c r="F5" s="4" t="str">
        <f>VLOOKUP(A5,HOP!A:C,3,0)</f>
        <v>2293674</v>
      </c>
      <c r="G5" s="4">
        <f t="shared" si="0"/>
        <v>0</v>
      </c>
      <c r="H5" s="4" t="str">
        <f t="shared" si="1"/>
        <v>,2293674</v>
      </c>
      <c r="I5" s="4" t="str">
        <f>VLOOKUP(A5,HOP!A:T,20,0)</f>
        <v>直连</v>
      </c>
    </row>
    <row r="6" s="4" customFormat="1" spans="1:9">
      <c r="A6" s="4">
        <v>16759308930</v>
      </c>
      <c r="B6" s="5">
        <v>44549</v>
      </c>
      <c r="C6" s="5">
        <v>44550</v>
      </c>
      <c r="D6" s="4">
        <v>116</v>
      </c>
      <c r="E6" s="4" t="str">
        <f>VLOOKUP(A6,HOP!A:L,12,0)</f>
        <v>116.00</v>
      </c>
      <c r="F6" s="4" t="str">
        <f>VLOOKUP(A6,HOP!A:C,3,0)</f>
        <v>2293777</v>
      </c>
      <c r="G6" s="4">
        <f t="shared" si="0"/>
        <v>0</v>
      </c>
      <c r="H6" s="4" t="str">
        <f t="shared" si="1"/>
        <v>,2293777</v>
      </c>
      <c r="I6" s="4" t="str">
        <f>VLOOKUP(A6,HOP!A:T,20,0)</f>
        <v>直连</v>
      </c>
    </row>
    <row r="7" s="4" customFormat="1" spans="1:9">
      <c r="A7" s="4">
        <v>16792716799</v>
      </c>
      <c r="B7" s="5">
        <v>44547</v>
      </c>
      <c r="C7" s="5">
        <v>44550</v>
      </c>
      <c r="D7" s="4">
        <v>585</v>
      </c>
      <c r="E7" s="4" t="str">
        <f>VLOOKUP(A7,HOP!A:L,12,0)</f>
        <v>585.00</v>
      </c>
      <c r="F7" s="4" t="str">
        <f>VLOOKUP(A7,HOP!A:C,3,0)</f>
        <v>2299103</v>
      </c>
      <c r="G7" s="4">
        <f t="shared" si="0"/>
        <v>0</v>
      </c>
      <c r="H7" s="4" t="str">
        <f t="shared" si="1"/>
        <v>,2299103</v>
      </c>
      <c r="I7" s="4" t="str">
        <f>VLOOKUP(A7,HOP!A:T,20,0)</f>
        <v>直连</v>
      </c>
    </row>
    <row r="8" s="4" customFormat="1" spans="1:9">
      <c r="A8" s="4">
        <v>16802326273</v>
      </c>
      <c r="B8" s="5">
        <v>44548</v>
      </c>
      <c r="C8" s="5">
        <v>44550</v>
      </c>
      <c r="D8" s="4">
        <v>335</v>
      </c>
      <c r="E8" s="4" t="str">
        <f>VLOOKUP(A8,HOP!A:L,12,0)</f>
        <v>335.00</v>
      </c>
      <c r="F8" s="4" t="str">
        <f>VLOOKUP(A8,HOP!A:C,3,0)</f>
        <v>2300137</v>
      </c>
      <c r="G8" s="4">
        <f t="shared" si="0"/>
        <v>0</v>
      </c>
      <c r="H8" s="4" t="str">
        <f t="shared" si="1"/>
        <v>,2300137</v>
      </c>
      <c r="I8" s="4" t="str">
        <f>VLOOKUP(A8,HOP!A:T,20,0)</f>
        <v>直连</v>
      </c>
    </row>
    <row r="9" s="4" customFormat="1" spans="1:9">
      <c r="A9" s="4">
        <v>16847379470</v>
      </c>
      <c r="B9" s="5">
        <v>44548</v>
      </c>
      <c r="C9" s="5">
        <v>44550</v>
      </c>
      <c r="D9" s="4">
        <v>225</v>
      </c>
      <c r="E9" s="4" t="str">
        <f>VLOOKUP(A9,HOP!A:L,12,0)</f>
        <v>225.00</v>
      </c>
      <c r="F9" s="4" t="str">
        <f>VLOOKUP(A9,HOP!A:C,3,0)</f>
        <v>2308381</v>
      </c>
      <c r="G9" s="4">
        <f t="shared" si="0"/>
        <v>0</v>
      </c>
      <c r="H9" s="4" t="str">
        <f t="shared" si="1"/>
        <v>,2308381</v>
      </c>
      <c r="I9" s="4" t="str">
        <f>VLOOKUP(A9,HOP!A:T,20,0)</f>
        <v>直连</v>
      </c>
    </row>
    <row r="10" s="4" customFormat="1" spans="1:9">
      <c r="A10" s="4">
        <v>16940311068</v>
      </c>
      <c r="B10" s="5">
        <v>44546</v>
      </c>
      <c r="C10" s="5">
        <v>44550</v>
      </c>
      <c r="D10" s="4">
        <v>220</v>
      </c>
      <c r="E10" s="4" t="str">
        <f>VLOOKUP(A10,HOP!A:L,12,0)</f>
        <v>220.00</v>
      </c>
      <c r="F10" s="4" t="str">
        <f>VLOOKUP(A10,HOP!A:C,3,0)</f>
        <v>2330487</v>
      </c>
      <c r="G10" s="4">
        <f t="shared" si="0"/>
        <v>0</v>
      </c>
      <c r="H10" s="4" t="str">
        <f t="shared" si="1"/>
        <v>,2330487</v>
      </c>
      <c r="I10" s="4" t="str">
        <f>VLOOKUP(A10,HOP!A:T,20,0)</f>
        <v>直连</v>
      </c>
    </row>
    <row r="11" s="4" customFormat="1" spans="1:9">
      <c r="A11" s="4">
        <v>16940407599</v>
      </c>
      <c r="B11" s="5">
        <v>44549</v>
      </c>
      <c r="C11" s="5">
        <v>44550</v>
      </c>
      <c r="D11" s="4">
        <v>24</v>
      </c>
      <c r="E11" s="4" t="str">
        <f>VLOOKUP(A11,HOP!A:L,12,0)</f>
        <v>24.00</v>
      </c>
      <c r="F11" s="4" t="str">
        <f>VLOOKUP(A11,HOP!A:C,3,0)</f>
        <v>2330546</v>
      </c>
      <c r="G11" s="4">
        <f t="shared" si="0"/>
        <v>0</v>
      </c>
      <c r="H11" s="4" t="str">
        <f t="shared" si="1"/>
        <v>,2330546</v>
      </c>
      <c r="I11" s="4" t="str">
        <f>VLOOKUP(A11,HOP!A:T,20,0)</f>
        <v>直连</v>
      </c>
    </row>
    <row r="12" s="4" customFormat="1" spans="1:9">
      <c r="A12" s="4">
        <v>16963209689</v>
      </c>
      <c r="B12" s="5">
        <v>44549</v>
      </c>
      <c r="C12" s="5">
        <v>44550</v>
      </c>
      <c r="D12" s="4">
        <v>176</v>
      </c>
      <c r="E12" s="4" t="str">
        <f>VLOOKUP(A12,HOP!A:L,12,0)</f>
        <v>176.00</v>
      </c>
      <c r="F12" s="4" t="str">
        <f>VLOOKUP(A12,HOP!A:C,3,0)</f>
        <v>2335563</v>
      </c>
      <c r="G12" s="4">
        <f t="shared" si="0"/>
        <v>0</v>
      </c>
      <c r="H12" s="4" t="str">
        <f t="shared" si="1"/>
        <v>,2335563</v>
      </c>
      <c r="I12" s="4" t="str">
        <f>VLOOKUP(A12,HOP!A:T,20,0)</f>
        <v>直连</v>
      </c>
    </row>
    <row r="13" s="4" customFormat="1" spans="1:9">
      <c r="A13" s="4">
        <v>16968844387</v>
      </c>
      <c r="B13" s="5">
        <v>44548</v>
      </c>
      <c r="C13" s="5">
        <v>44550</v>
      </c>
      <c r="D13" s="4">
        <v>251</v>
      </c>
      <c r="E13" s="4" t="str">
        <f>VLOOKUP(A13,HOP!A:L,12,0)</f>
        <v>251.00</v>
      </c>
      <c r="F13" s="4" t="str">
        <f>VLOOKUP(A13,HOP!A:C,3,0)</f>
        <v>2336785</v>
      </c>
      <c r="G13" s="4">
        <f t="shared" si="0"/>
        <v>0</v>
      </c>
      <c r="H13" s="4" t="str">
        <f t="shared" si="1"/>
        <v>,2336785</v>
      </c>
      <c r="I13" s="4" t="str">
        <f>VLOOKUP(A13,HOP!A:T,20,0)</f>
        <v>直连</v>
      </c>
    </row>
    <row r="14" s="4" customFormat="1" spans="1:9">
      <c r="A14" s="4">
        <v>16976486828</v>
      </c>
      <c r="B14" s="5">
        <v>44548</v>
      </c>
      <c r="C14" s="5">
        <v>44550</v>
      </c>
      <c r="D14" s="4">
        <v>288</v>
      </c>
      <c r="E14" s="4" t="str">
        <f>VLOOKUP(A14,HOP!A:L,12,0)</f>
        <v>288.00</v>
      </c>
      <c r="F14" s="4" t="str">
        <f>VLOOKUP(A14,HOP!A:C,3,0)</f>
        <v>2338710</v>
      </c>
      <c r="G14" s="4">
        <f t="shared" si="0"/>
        <v>0</v>
      </c>
      <c r="H14" s="4" t="str">
        <f t="shared" si="1"/>
        <v>,2338710</v>
      </c>
      <c r="I14" s="4" t="str">
        <f>VLOOKUP(A14,HOP!A:T,20,0)</f>
        <v>直连</v>
      </c>
    </row>
    <row r="15" s="4" customFormat="1" spans="1:9">
      <c r="A15" s="4">
        <v>16986757377</v>
      </c>
      <c r="B15" s="5">
        <v>44549</v>
      </c>
      <c r="C15" s="5">
        <v>44550</v>
      </c>
      <c r="D15" s="4">
        <v>395</v>
      </c>
      <c r="E15" s="4" t="str">
        <f>VLOOKUP(A15,HOP!A:L,12,0)</f>
        <v>395.00</v>
      </c>
      <c r="F15" s="4" t="str">
        <f>VLOOKUP(A15,HOP!A:C,3,0)</f>
        <v>2340654</v>
      </c>
      <c r="G15" s="4">
        <f t="shared" si="0"/>
        <v>0</v>
      </c>
      <c r="H15" s="4" t="str">
        <f t="shared" si="1"/>
        <v>,2340654</v>
      </c>
      <c r="I15" s="4" t="str">
        <f>VLOOKUP(A15,HOP!A:T,20,0)</f>
        <v>直连</v>
      </c>
    </row>
    <row r="16" s="4" customFormat="1" spans="1:9">
      <c r="A16" s="4">
        <v>16988345981</v>
      </c>
      <c r="B16" s="5">
        <v>44548</v>
      </c>
      <c r="C16" s="5">
        <v>44550</v>
      </c>
      <c r="D16" s="4">
        <v>140</v>
      </c>
      <c r="E16" s="4" t="str">
        <f>VLOOKUP(A16,HOP!A:L,12,0)</f>
        <v>140.00</v>
      </c>
      <c r="F16" s="4" t="str">
        <f>VLOOKUP(A16,HOP!A:C,3,0)</f>
        <v>2341202</v>
      </c>
      <c r="G16" s="4">
        <f t="shared" si="0"/>
        <v>0</v>
      </c>
      <c r="H16" s="4" t="str">
        <f t="shared" si="1"/>
        <v>,2341202</v>
      </c>
      <c r="I16" s="4" t="str">
        <f>VLOOKUP(A16,HOP!A:T,20,0)</f>
        <v>直连</v>
      </c>
    </row>
    <row r="17" s="4" customFormat="1" spans="1:9">
      <c r="A17" s="4">
        <v>16992556249</v>
      </c>
      <c r="B17" s="5">
        <v>44548</v>
      </c>
      <c r="C17" s="5">
        <v>44550</v>
      </c>
      <c r="D17" s="4">
        <v>82</v>
      </c>
      <c r="E17" s="4" t="str">
        <f>VLOOKUP(A17,HOP!A:L,12,0)</f>
        <v>82.00</v>
      </c>
      <c r="F17" s="4" t="str">
        <f>VLOOKUP(A17,HOP!A:C,3,0)</f>
        <v>2342166</v>
      </c>
      <c r="G17" s="4">
        <f t="shared" si="0"/>
        <v>0</v>
      </c>
      <c r="H17" s="4" t="str">
        <f t="shared" si="1"/>
        <v>,2342166</v>
      </c>
      <c r="I17" s="4" t="str">
        <f>VLOOKUP(A17,HOP!A:T,20,0)</f>
        <v>直连</v>
      </c>
    </row>
    <row r="18" s="4" customFormat="1" spans="1:9">
      <c r="A18" s="4">
        <v>16992726758</v>
      </c>
      <c r="B18" s="5">
        <v>44546</v>
      </c>
      <c r="C18" s="5">
        <v>44550</v>
      </c>
      <c r="D18" s="4">
        <v>383</v>
      </c>
      <c r="E18" s="4" t="str">
        <f>VLOOKUP(A18,HOP!A:L,12,0)</f>
        <v>383.00</v>
      </c>
      <c r="F18" s="4" t="str">
        <f>VLOOKUP(A18,HOP!A:C,3,0)</f>
        <v>2342280</v>
      </c>
      <c r="G18" s="4">
        <f t="shared" si="0"/>
        <v>0</v>
      </c>
      <c r="H18" s="4" t="str">
        <f t="shared" si="1"/>
        <v>,2342280</v>
      </c>
      <c r="I18" s="4" t="str">
        <f>VLOOKUP(A18,HOP!A:T,20,0)</f>
        <v>直连</v>
      </c>
    </row>
    <row r="19" s="4" customFormat="1" spans="1:9">
      <c r="A19" s="4">
        <v>16993249377</v>
      </c>
      <c r="B19" s="5">
        <v>44549</v>
      </c>
      <c r="C19" s="5">
        <v>44550</v>
      </c>
      <c r="D19" s="4">
        <v>238</v>
      </c>
      <c r="E19" s="4" t="str">
        <f>VLOOKUP(A19,HOP!A:L,12,0)</f>
        <v>238.00</v>
      </c>
      <c r="F19" s="4" t="str">
        <f>VLOOKUP(A19,HOP!A:C,3,0)</f>
        <v>2342648</v>
      </c>
      <c r="G19" s="4">
        <f t="shared" si="0"/>
        <v>0</v>
      </c>
      <c r="H19" s="4" t="str">
        <f t="shared" si="1"/>
        <v>,2342648</v>
      </c>
      <c r="I19" s="4" t="str">
        <f>VLOOKUP(A19,HOP!A:T,20,0)</f>
        <v>直连</v>
      </c>
    </row>
    <row r="20" s="4" customFormat="1" spans="1:9">
      <c r="A20" s="4">
        <v>16997423448</v>
      </c>
      <c r="B20" s="5">
        <v>44547</v>
      </c>
      <c r="C20" s="5">
        <v>44550</v>
      </c>
      <c r="D20" s="4">
        <v>258</v>
      </c>
      <c r="E20" s="4" t="str">
        <f>VLOOKUP(A20,HOP!A:L,12,0)</f>
        <v>258.00</v>
      </c>
      <c r="F20" s="4" t="str">
        <f>VLOOKUP(A20,HOP!A:C,3,0)</f>
        <v>2343742</v>
      </c>
      <c r="G20" s="4">
        <f t="shared" si="0"/>
        <v>0</v>
      </c>
      <c r="H20" s="4" t="str">
        <f t="shared" si="1"/>
        <v>,2343742</v>
      </c>
      <c r="I20" s="4" t="str">
        <f>VLOOKUP(A20,HOP!A:T,20,0)</f>
        <v>直连</v>
      </c>
    </row>
    <row r="21" s="4" customFormat="1" spans="1:9">
      <c r="A21" s="4">
        <v>16999198196</v>
      </c>
      <c r="B21" s="5">
        <v>44549</v>
      </c>
      <c r="C21" s="5">
        <v>44550</v>
      </c>
      <c r="D21" s="4">
        <v>60</v>
      </c>
      <c r="E21" s="4" t="str">
        <f>VLOOKUP(A21,HOP!A:L,12,0)</f>
        <v>60.00</v>
      </c>
      <c r="F21" s="4" t="str">
        <f>VLOOKUP(A21,HOP!A:C,3,0)</f>
        <v>2343843</v>
      </c>
      <c r="G21" s="4">
        <f t="shared" si="0"/>
        <v>0</v>
      </c>
      <c r="H21" s="4" t="str">
        <f t="shared" si="1"/>
        <v>,2343843</v>
      </c>
      <c r="I21" s="4" t="str">
        <f>VLOOKUP(A21,HOP!A:T,20,0)</f>
        <v>直连</v>
      </c>
    </row>
    <row r="22" s="4" customFormat="1" spans="1:9">
      <c r="A22" s="4">
        <v>16999879408</v>
      </c>
      <c r="B22" s="5">
        <v>44548</v>
      </c>
      <c r="C22" s="5">
        <v>44550</v>
      </c>
      <c r="D22" s="4">
        <v>104</v>
      </c>
      <c r="E22" s="4" t="str">
        <f>VLOOKUP(A22,HOP!A:L,12,0)</f>
        <v>104.00</v>
      </c>
      <c r="F22" s="4" t="str">
        <f>VLOOKUP(A22,HOP!A:C,3,0)</f>
        <v>2344103</v>
      </c>
      <c r="G22" s="4">
        <f t="shared" si="0"/>
        <v>0</v>
      </c>
      <c r="H22" s="4" t="str">
        <f t="shared" si="1"/>
        <v>,2344103</v>
      </c>
      <c r="I22" s="4" t="str">
        <f>VLOOKUP(A22,HOP!A:T,20,0)</f>
        <v>直连</v>
      </c>
    </row>
    <row r="23" s="4" customFormat="1" spans="1:9">
      <c r="A23" s="4">
        <v>17000459443</v>
      </c>
      <c r="B23" s="5">
        <v>44548</v>
      </c>
      <c r="C23" s="5">
        <v>44550</v>
      </c>
      <c r="D23" s="4">
        <v>145</v>
      </c>
      <c r="E23" s="4" t="str">
        <f>VLOOKUP(A23,HOP!A:L,12,0)</f>
        <v>145.00</v>
      </c>
      <c r="F23" s="4" t="str">
        <f>VLOOKUP(A23,HOP!A:C,3,0)</f>
        <v>2344245</v>
      </c>
      <c r="G23" s="4">
        <f t="shared" si="0"/>
        <v>0</v>
      </c>
      <c r="H23" s="4" t="str">
        <f t="shared" si="1"/>
        <v>,2344245</v>
      </c>
      <c r="I23" s="4" t="str">
        <f>VLOOKUP(A23,HOP!A:T,20,0)</f>
        <v>直连</v>
      </c>
    </row>
    <row r="24" s="4" customFormat="1" spans="1:9">
      <c r="A24" s="4">
        <v>17001088648</v>
      </c>
      <c r="B24" s="5">
        <v>44547</v>
      </c>
      <c r="C24" s="5">
        <v>44550</v>
      </c>
      <c r="D24" s="4">
        <v>150</v>
      </c>
      <c r="E24" s="4" t="str">
        <f>VLOOKUP(A24,HOP!A:L,12,0)</f>
        <v>150.00</v>
      </c>
      <c r="F24" s="4" t="str">
        <f>VLOOKUP(A24,HOP!A:C,3,0)</f>
        <v>2344422</v>
      </c>
      <c r="G24" s="4">
        <f t="shared" si="0"/>
        <v>0</v>
      </c>
      <c r="H24" s="4" t="str">
        <f t="shared" si="1"/>
        <v>,2344422</v>
      </c>
      <c r="I24" s="4" t="str">
        <f>VLOOKUP(A24,HOP!A:T,20,0)</f>
        <v>直连</v>
      </c>
    </row>
    <row r="25" s="4" customFormat="1" spans="1:9">
      <c r="A25" s="4">
        <v>17003685321</v>
      </c>
      <c r="B25" s="5">
        <v>44548</v>
      </c>
      <c r="C25" s="5">
        <v>44550</v>
      </c>
      <c r="D25" s="4">
        <v>54</v>
      </c>
      <c r="E25" s="4" t="str">
        <f>VLOOKUP(A25,HOP!A:L,12,0)</f>
        <v>54.00</v>
      </c>
      <c r="F25" s="4" t="str">
        <f>VLOOKUP(A25,HOP!A:C,3,0)</f>
        <v>2344847</v>
      </c>
      <c r="G25" s="4">
        <f t="shared" si="0"/>
        <v>0</v>
      </c>
      <c r="H25" s="4" t="str">
        <f t="shared" si="1"/>
        <v>,2344847</v>
      </c>
      <c r="I25" s="4" t="str">
        <f>VLOOKUP(A25,HOP!A:T,20,0)</f>
        <v>直连</v>
      </c>
    </row>
    <row r="26" s="4" customFormat="1" spans="1:9">
      <c r="A26" s="4">
        <v>17005137447</v>
      </c>
      <c r="B26" s="5">
        <v>44549</v>
      </c>
      <c r="C26" s="5">
        <v>44550</v>
      </c>
      <c r="D26" s="4">
        <v>127</v>
      </c>
      <c r="E26" s="4" t="str">
        <f>VLOOKUP(A26,HOP!A:L,12,0)</f>
        <v>127.00</v>
      </c>
      <c r="F26" s="4" t="str">
        <f>VLOOKUP(A26,HOP!A:C,3,0)</f>
        <v>2345283</v>
      </c>
      <c r="G26" s="4">
        <f t="shared" si="0"/>
        <v>0</v>
      </c>
      <c r="H26" s="4" t="str">
        <f t="shared" si="1"/>
        <v>,2345283</v>
      </c>
      <c r="I26" s="4" t="str">
        <f>VLOOKUP(A26,HOP!A:T,20,0)</f>
        <v>直连</v>
      </c>
    </row>
    <row r="27" s="4" customFormat="1" spans="1:9">
      <c r="A27" s="4">
        <v>17005413813</v>
      </c>
      <c r="B27" s="5">
        <v>44548</v>
      </c>
      <c r="C27" s="5">
        <v>44550</v>
      </c>
      <c r="D27" s="4">
        <v>156</v>
      </c>
      <c r="E27" s="4" t="str">
        <f>VLOOKUP(A27,HOP!A:L,12,0)</f>
        <v>156.00</v>
      </c>
      <c r="F27" s="4" t="str">
        <f>VLOOKUP(A27,HOP!A:C,3,0)</f>
        <v>2345410</v>
      </c>
      <c r="G27" s="4">
        <f t="shared" si="0"/>
        <v>0</v>
      </c>
      <c r="H27" s="4" t="str">
        <f t="shared" si="1"/>
        <v>,2345410</v>
      </c>
      <c r="I27" s="4" t="str">
        <f>VLOOKUP(A27,HOP!A:T,20,0)</f>
        <v>直连</v>
      </c>
    </row>
    <row r="28" s="4" customFormat="1" spans="1:9">
      <c r="A28" s="4">
        <v>17005730542</v>
      </c>
      <c r="B28" s="5">
        <v>44549</v>
      </c>
      <c r="C28" s="5">
        <v>44550</v>
      </c>
      <c r="D28" s="4">
        <v>159</v>
      </c>
      <c r="E28" s="4" t="str">
        <f>VLOOKUP(A28,HOP!A:L,12,0)</f>
        <v>159.00</v>
      </c>
      <c r="F28" s="4" t="str">
        <f>VLOOKUP(A28,HOP!A:C,3,0)</f>
        <v>2345564</v>
      </c>
      <c r="G28" s="4">
        <f t="shared" si="0"/>
        <v>0</v>
      </c>
      <c r="H28" s="4" t="str">
        <f t="shared" si="1"/>
        <v>,2345564</v>
      </c>
      <c r="I28" s="4" t="str">
        <f>VLOOKUP(A28,HOP!A:T,20,0)</f>
        <v>直连</v>
      </c>
    </row>
    <row r="29" s="4" customFormat="1" spans="1:9">
      <c r="A29" s="4">
        <v>17006009488</v>
      </c>
      <c r="B29" s="5">
        <v>44548</v>
      </c>
      <c r="C29" s="5">
        <v>44550</v>
      </c>
      <c r="D29" s="4">
        <v>0</v>
      </c>
      <c r="E29" s="4" t="str">
        <f>VLOOKUP(A29,HOP!A:L,12,0)</f>
        <v>0.00</v>
      </c>
      <c r="F29" s="4" t="str">
        <f>VLOOKUP(A29,HOP!A:C,3,0)</f>
        <v>2345680</v>
      </c>
      <c r="G29" s="4">
        <f t="shared" si="0"/>
        <v>0</v>
      </c>
      <c r="H29" s="4" t="str">
        <f t="shared" si="1"/>
        <v>,2345680</v>
      </c>
      <c r="I29" s="4" t="str">
        <f>VLOOKUP(A29,HOP!A:T,20,0)</f>
        <v>直连</v>
      </c>
    </row>
    <row r="30" s="4" customFormat="1" spans="1:9">
      <c r="A30" s="4">
        <v>17010404574</v>
      </c>
      <c r="B30" s="5">
        <v>44549</v>
      </c>
      <c r="C30" s="5">
        <v>44550</v>
      </c>
      <c r="D30" s="4">
        <v>95</v>
      </c>
      <c r="E30" s="4" t="str">
        <f>VLOOKUP(A30,HOP!A:L,12,0)</f>
        <v>95.00</v>
      </c>
      <c r="F30" s="4" t="str">
        <f>VLOOKUP(A30,HOP!A:C,3,0)</f>
        <v>2346586</v>
      </c>
      <c r="G30" s="4">
        <f t="shared" si="0"/>
        <v>0</v>
      </c>
      <c r="H30" s="4" t="str">
        <f t="shared" si="1"/>
        <v>,2346586</v>
      </c>
      <c r="I30" s="4" t="str">
        <f>VLOOKUP(A30,HOP!A:T,20,0)</f>
        <v>直连</v>
      </c>
    </row>
    <row r="31" s="4" customFormat="1" spans="1:9">
      <c r="A31" s="4">
        <v>17010624539</v>
      </c>
      <c r="B31" s="5">
        <v>44549</v>
      </c>
      <c r="C31" s="5">
        <v>44550</v>
      </c>
      <c r="D31" s="4">
        <v>150</v>
      </c>
      <c r="E31" s="4" t="str">
        <f>VLOOKUP(A31,HOP!A:L,12,0)</f>
        <v>150.00</v>
      </c>
      <c r="F31" s="4" t="str">
        <f>VLOOKUP(A31,HOP!A:C,3,0)</f>
        <v>2346615</v>
      </c>
      <c r="G31" s="4">
        <f t="shared" si="0"/>
        <v>0</v>
      </c>
      <c r="H31" s="4" t="str">
        <f t="shared" si="1"/>
        <v>,2346615</v>
      </c>
      <c r="I31" s="4" t="str">
        <f>VLOOKUP(A31,HOP!A:T,20,0)</f>
        <v>直连</v>
      </c>
    </row>
    <row r="32" s="4" customFormat="1" spans="1:9">
      <c r="A32" s="4">
        <v>17010786996</v>
      </c>
      <c r="B32" s="5">
        <v>44549</v>
      </c>
      <c r="C32" s="5">
        <v>44550</v>
      </c>
      <c r="D32" s="4">
        <v>127</v>
      </c>
      <c r="E32" s="4" t="str">
        <f>VLOOKUP(A32,HOP!A:L,12,0)</f>
        <v>127.00</v>
      </c>
      <c r="F32" s="4" t="str">
        <f>VLOOKUP(A32,HOP!A:C,3,0)</f>
        <v>2346646</v>
      </c>
      <c r="G32" s="4">
        <f t="shared" si="0"/>
        <v>0</v>
      </c>
      <c r="H32" s="4" t="str">
        <f t="shared" si="1"/>
        <v>,2346646</v>
      </c>
      <c r="I32" s="4" t="str">
        <f>VLOOKUP(A32,HOP!A:T,20,0)</f>
        <v>直连</v>
      </c>
    </row>
    <row r="33" s="4" customFormat="1" spans="1:9">
      <c r="A33" s="4">
        <v>17011426909</v>
      </c>
      <c r="B33" s="5">
        <v>44549</v>
      </c>
      <c r="C33" s="5">
        <v>44550</v>
      </c>
      <c r="D33" s="4">
        <v>90</v>
      </c>
      <c r="E33" s="4" t="str">
        <f>VLOOKUP(A33,HOP!A:L,12,0)</f>
        <v>90.00</v>
      </c>
      <c r="F33" s="4" t="str">
        <f>VLOOKUP(A33,HOP!A:C,3,0)</f>
        <v>2346916</v>
      </c>
      <c r="G33" s="4">
        <f t="shared" si="0"/>
        <v>0</v>
      </c>
      <c r="H33" s="4" t="str">
        <f t="shared" si="1"/>
        <v>,2346916</v>
      </c>
      <c r="I33" s="4" t="str">
        <f>VLOOKUP(A33,HOP!A:T,20,0)</f>
        <v>直连</v>
      </c>
    </row>
    <row r="34" s="4" customFormat="1" spans="1:9">
      <c r="A34" s="4">
        <v>17013790500</v>
      </c>
      <c r="B34" s="5">
        <v>44549</v>
      </c>
      <c r="C34" s="5">
        <v>44550</v>
      </c>
      <c r="D34" s="4">
        <v>81</v>
      </c>
      <c r="E34" s="4" t="str">
        <f>VLOOKUP(A34,HOP!A:L,12,0)</f>
        <v>81.00</v>
      </c>
      <c r="F34" s="4" t="str">
        <f>VLOOKUP(A34,HOP!A:C,3,0)</f>
        <v>2347083</v>
      </c>
      <c r="G34" s="4">
        <f t="shared" si="0"/>
        <v>0</v>
      </c>
      <c r="H34" s="4" t="str">
        <f t="shared" si="1"/>
        <v>,2347083</v>
      </c>
      <c r="I34" s="4" t="str">
        <f>VLOOKUP(A34,HOP!A:T,20,0)</f>
        <v>直连</v>
      </c>
    </row>
    <row r="35" s="4" customFormat="1" spans="1:9">
      <c r="A35" s="4">
        <v>17015257696</v>
      </c>
      <c r="B35" s="5">
        <v>44549</v>
      </c>
      <c r="C35" s="5">
        <v>44550</v>
      </c>
      <c r="D35" s="4">
        <v>78</v>
      </c>
      <c r="E35" s="4" t="str">
        <f>VLOOKUP(A35,HOP!A:L,12,0)</f>
        <v>78.00</v>
      </c>
      <c r="F35" s="4" t="str">
        <f>VLOOKUP(A35,HOP!A:C,3,0)</f>
        <v>2347567</v>
      </c>
      <c r="G35" s="4">
        <f t="shared" si="0"/>
        <v>0</v>
      </c>
      <c r="H35" s="4" t="str">
        <f t="shared" si="1"/>
        <v>,2347567</v>
      </c>
      <c r="I35" s="4" t="str">
        <f>VLOOKUP(A35,HOP!A:T,20,0)</f>
        <v>直连</v>
      </c>
    </row>
    <row r="36" s="4" customFormat="1" spans="1:9">
      <c r="A36" s="4">
        <v>17015384080</v>
      </c>
      <c r="B36" s="5">
        <v>44549</v>
      </c>
      <c r="C36" s="5">
        <v>44550</v>
      </c>
      <c r="D36" s="4">
        <v>145</v>
      </c>
      <c r="E36" s="4" t="str">
        <f>VLOOKUP(A36,HOP!A:L,12,0)</f>
        <v>145.00</v>
      </c>
      <c r="F36" s="4" t="str">
        <f>VLOOKUP(A36,HOP!A:C,3,0)</f>
        <v>2347616</v>
      </c>
      <c r="G36" s="4">
        <f t="shared" si="0"/>
        <v>0</v>
      </c>
      <c r="H36" s="4" t="str">
        <f t="shared" si="1"/>
        <v>,2347616</v>
      </c>
      <c r="I36" s="4" t="str">
        <f>VLOOKUP(A36,HOP!A:T,20,0)</f>
        <v>直连</v>
      </c>
    </row>
    <row r="37" s="4" customFormat="1" spans="1:9">
      <c r="A37" s="4">
        <v>17015469633</v>
      </c>
      <c r="B37" s="5">
        <v>44549</v>
      </c>
      <c r="C37" s="5">
        <v>44550</v>
      </c>
      <c r="D37" s="4">
        <v>93</v>
      </c>
      <c r="E37" s="4" t="str">
        <f>VLOOKUP(A37,HOP!A:L,12,0)</f>
        <v>93.00</v>
      </c>
      <c r="F37" s="4" t="str">
        <f>VLOOKUP(A37,HOP!A:C,3,0)</f>
        <v>2347646</v>
      </c>
      <c r="G37" s="4">
        <f t="shared" si="0"/>
        <v>0</v>
      </c>
      <c r="H37" s="4" t="str">
        <f t="shared" si="1"/>
        <v>,2347646</v>
      </c>
      <c r="I37" s="4" t="str">
        <f>VLOOKUP(A37,HOP!A:T,20,0)</f>
        <v>直连</v>
      </c>
    </row>
    <row r="39" spans="4:4">
      <c r="D39" s="4">
        <f>SUM(D2:D38)</f>
        <v>7082</v>
      </c>
    </row>
    <row r="45" spans="1:1">
      <c r="A45" s="4" t="s">
        <v>140</v>
      </c>
    </row>
    <row r="46" spans="1:1">
      <c r="A46" s="4" t="s">
        <v>141</v>
      </c>
    </row>
    <row r="47" spans="1:1">
      <c r="A47" s="4" t="s">
        <v>142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"/>
  <sheetViews>
    <sheetView workbookViewId="0">
      <selection activeCell="D1" sqref="D$1:D$1048576"/>
    </sheetView>
  </sheetViews>
  <sheetFormatPr defaultColWidth="8" defaultRowHeight="13.5"/>
  <cols>
    <col min="1" max="1" width="11.125" style="1"/>
    <col min="2" max="16381" width="8" style="1"/>
  </cols>
  <sheetData>
    <row r="1" s="1" customFormat="1" ht="12.75" spans="1:20">
      <c r="A1" s="2" t="s">
        <v>143</v>
      </c>
      <c r="B1" s="2" t="s">
        <v>144</v>
      </c>
      <c r="C1" s="2" t="s">
        <v>145</v>
      </c>
      <c r="D1" s="2" t="s">
        <v>146</v>
      </c>
      <c r="E1" s="2" t="s">
        <v>13</v>
      </c>
      <c r="F1" s="2" t="s">
        <v>5</v>
      </c>
      <c r="G1" s="2" t="s">
        <v>6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</row>
    <row r="2" s="1" customFormat="1" ht="12.75" spans="1:20">
      <c r="A2" s="3">
        <v>16101935301</v>
      </c>
      <c r="B2" s="1" t="s">
        <v>160</v>
      </c>
      <c r="C2" s="1" t="s">
        <v>161</v>
      </c>
      <c r="D2" s="1" t="s">
        <v>162</v>
      </c>
      <c r="E2" s="1" t="s">
        <v>163</v>
      </c>
      <c r="F2" s="1" t="s">
        <v>164</v>
      </c>
      <c r="G2" s="1" t="s">
        <v>165</v>
      </c>
      <c r="H2" s="1" t="s">
        <v>166</v>
      </c>
      <c r="I2" s="1" t="s">
        <v>167</v>
      </c>
      <c r="J2" s="1" t="s">
        <v>29</v>
      </c>
      <c r="K2" s="1" t="s">
        <v>168</v>
      </c>
      <c r="L2" s="1" t="s">
        <v>168</v>
      </c>
      <c r="M2" s="1" t="s">
        <v>169</v>
      </c>
      <c r="N2" s="1" t="s">
        <v>169</v>
      </c>
      <c r="O2" s="1" t="s">
        <v>170</v>
      </c>
      <c r="P2" s="1" t="s">
        <v>171</v>
      </c>
      <c r="Q2" s="1" t="s">
        <v>172</v>
      </c>
      <c r="R2" s="1" t="s">
        <v>173</v>
      </c>
      <c r="S2" s="1" t="s">
        <v>174</v>
      </c>
      <c r="T2" s="1" t="s">
        <v>175</v>
      </c>
    </row>
    <row r="3" s="1" customFormat="1" ht="12.75" spans="1:20">
      <c r="A3" s="3">
        <v>16600566993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165</v>
      </c>
      <c r="H3" s="1" t="s">
        <v>166</v>
      </c>
      <c r="I3" s="1" t="s">
        <v>181</v>
      </c>
      <c r="J3" s="1" t="s">
        <v>29</v>
      </c>
      <c r="K3" s="1" t="s">
        <v>182</v>
      </c>
      <c r="L3" s="1" t="s">
        <v>182</v>
      </c>
      <c r="M3" s="1" t="s">
        <v>169</v>
      </c>
      <c r="N3" s="1" t="s">
        <v>169</v>
      </c>
      <c r="O3" s="1" t="s">
        <v>170</v>
      </c>
      <c r="P3" s="1" t="s">
        <v>171</v>
      </c>
      <c r="Q3" s="1" t="s">
        <v>183</v>
      </c>
      <c r="R3" s="1" t="s">
        <v>173</v>
      </c>
      <c r="S3" s="1" t="s">
        <v>174</v>
      </c>
      <c r="T3" s="1" t="s">
        <v>175</v>
      </c>
    </row>
    <row r="4" s="1" customFormat="1" ht="12.75" spans="1:20">
      <c r="A4" s="3">
        <v>16602147387</v>
      </c>
      <c r="B4" s="1" t="s">
        <v>184</v>
      </c>
      <c r="C4" s="1" t="s">
        <v>185</v>
      </c>
      <c r="D4" s="1" t="s">
        <v>186</v>
      </c>
      <c r="E4" s="1" t="s">
        <v>187</v>
      </c>
      <c r="F4" s="1" t="s">
        <v>180</v>
      </c>
      <c r="G4" s="1" t="s">
        <v>165</v>
      </c>
      <c r="H4" s="1" t="s">
        <v>166</v>
      </c>
      <c r="I4" s="1" t="s">
        <v>188</v>
      </c>
      <c r="J4" s="1" t="s">
        <v>29</v>
      </c>
      <c r="K4" s="1" t="s">
        <v>189</v>
      </c>
      <c r="L4" s="1" t="s">
        <v>189</v>
      </c>
      <c r="M4" s="1" t="s">
        <v>169</v>
      </c>
      <c r="N4" s="1" t="s">
        <v>169</v>
      </c>
      <c r="O4" s="1" t="s">
        <v>170</v>
      </c>
      <c r="P4" s="1" t="s">
        <v>171</v>
      </c>
      <c r="Q4" s="1" t="s">
        <v>190</v>
      </c>
      <c r="R4" s="1" t="s">
        <v>173</v>
      </c>
      <c r="S4" s="1" t="s">
        <v>174</v>
      </c>
      <c r="T4" s="1" t="s">
        <v>175</v>
      </c>
    </row>
    <row r="5" s="1" customFormat="1" ht="12.75" spans="1:20">
      <c r="A5" s="3">
        <v>16758956407</v>
      </c>
      <c r="B5" s="1" t="s">
        <v>191</v>
      </c>
      <c r="C5" s="1" t="s">
        <v>192</v>
      </c>
      <c r="D5" s="1" t="s">
        <v>193</v>
      </c>
      <c r="E5" s="1" t="s">
        <v>194</v>
      </c>
      <c r="F5" s="1" t="s">
        <v>195</v>
      </c>
      <c r="G5" s="1" t="s">
        <v>165</v>
      </c>
      <c r="H5" s="1" t="s">
        <v>166</v>
      </c>
      <c r="I5" s="1" t="s">
        <v>196</v>
      </c>
      <c r="J5" s="1" t="s">
        <v>29</v>
      </c>
      <c r="K5" s="1" t="s">
        <v>197</v>
      </c>
      <c r="L5" s="1" t="s">
        <v>197</v>
      </c>
      <c r="M5" s="1" t="s">
        <v>169</v>
      </c>
      <c r="N5" s="1" t="s">
        <v>169</v>
      </c>
      <c r="O5" s="1" t="s">
        <v>170</v>
      </c>
      <c r="P5" s="1" t="s">
        <v>171</v>
      </c>
      <c r="Q5" s="1" t="s">
        <v>198</v>
      </c>
      <c r="R5" s="1" t="s">
        <v>173</v>
      </c>
      <c r="S5" s="1" t="s">
        <v>174</v>
      </c>
      <c r="T5" s="1" t="s">
        <v>175</v>
      </c>
    </row>
    <row r="6" s="1" customFormat="1" ht="12.75" spans="1:20">
      <c r="A6" s="3">
        <v>16759308930</v>
      </c>
      <c r="B6" s="1" t="s">
        <v>199</v>
      </c>
      <c r="C6" s="1" t="s">
        <v>200</v>
      </c>
      <c r="D6" s="1" t="s">
        <v>201</v>
      </c>
      <c r="E6" s="1" t="s">
        <v>202</v>
      </c>
      <c r="F6" s="1" t="s">
        <v>180</v>
      </c>
      <c r="G6" s="1" t="s">
        <v>165</v>
      </c>
      <c r="H6" s="1" t="s">
        <v>166</v>
      </c>
      <c r="I6" s="1" t="s">
        <v>203</v>
      </c>
      <c r="J6" s="1" t="s">
        <v>29</v>
      </c>
      <c r="K6" s="1" t="s">
        <v>204</v>
      </c>
      <c r="L6" s="1" t="s">
        <v>204</v>
      </c>
      <c r="M6" s="1" t="s">
        <v>169</v>
      </c>
      <c r="N6" s="1" t="s">
        <v>169</v>
      </c>
      <c r="O6" s="1" t="s">
        <v>170</v>
      </c>
      <c r="P6" s="1" t="s">
        <v>171</v>
      </c>
      <c r="Q6" s="1" t="s">
        <v>205</v>
      </c>
      <c r="R6" s="1" t="s">
        <v>173</v>
      </c>
      <c r="S6" s="1" t="s">
        <v>174</v>
      </c>
      <c r="T6" s="1" t="s">
        <v>175</v>
      </c>
    </row>
    <row r="7" s="1" customFormat="1" ht="12.75" spans="1:20">
      <c r="A7" s="3">
        <v>16792716799</v>
      </c>
      <c r="B7" s="1" t="s">
        <v>206</v>
      </c>
      <c r="C7" s="1" t="s">
        <v>207</v>
      </c>
      <c r="D7" s="1" t="s">
        <v>208</v>
      </c>
      <c r="E7" s="1" t="s">
        <v>209</v>
      </c>
      <c r="F7" s="1" t="s">
        <v>210</v>
      </c>
      <c r="G7" s="1" t="s">
        <v>165</v>
      </c>
      <c r="H7" s="1" t="s">
        <v>166</v>
      </c>
      <c r="I7" s="1" t="s">
        <v>211</v>
      </c>
      <c r="J7" s="1" t="s">
        <v>29</v>
      </c>
      <c r="K7" s="1" t="s">
        <v>212</v>
      </c>
      <c r="L7" s="1" t="s">
        <v>212</v>
      </c>
      <c r="M7" s="1" t="s">
        <v>169</v>
      </c>
      <c r="N7" s="1" t="s">
        <v>169</v>
      </c>
      <c r="O7" s="1" t="s">
        <v>170</v>
      </c>
      <c r="P7" s="1" t="s">
        <v>171</v>
      </c>
      <c r="Q7" s="1" t="s">
        <v>213</v>
      </c>
      <c r="R7" s="1" t="s">
        <v>173</v>
      </c>
      <c r="S7" s="1" t="s">
        <v>174</v>
      </c>
      <c r="T7" s="1" t="s">
        <v>175</v>
      </c>
    </row>
    <row r="8" s="1" customFormat="1" ht="12.75" spans="1:20">
      <c r="A8" s="3">
        <v>16802326273</v>
      </c>
      <c r="B8" s="1" t="s">
        <v>214</v>
      </c>
      <c r="C8" s="1" t="s">
        <v>215</v>
      </c>
      <c r="D8" s="1" t="s">
        <v>216</v>
      </c>
      <c r="E8" s="1" t="s">
        <v>217</v>
      </c>
      <c r="F8" s="1" t="s">
        <v>164</v>
      </c>
      <c r="G8" s="1" t="s">
        <v>165</v>
      </c>
      <c r="H8" s="1" t="s">
        <v>166</v>
      </c>
      <c r="I8" s="1" t="s">
        <v>218</v>
      </c>
      <c r="J8" s="1" t="s">
        <v>29</v>
      </c>
      <c r="K8" s="1" t="s">
        <v>219</v>
      </c>
      <c r="L8" s="1" t="s">
        <v>219</v>
      </c>
      <c r="M8" s="1" t="s">
        <v>169</v>
      </c>
      <c r="N8" s="1" t="s">
        <v>169</v>
      </c>
      <c r="O8" s="1" t="s">
        <v>170</v>
      </c>
      <c r="P8" s="1" t="s">
        <v>171</v>
      </c>
      <c r="Q8" s="1" t="s">
        <v>220</v>
      </c>
      <c r="R8" s="1" t="s">
        <v>173</v>
      </c>
      <c r="S8" s="1" t="s">
        <v>174</v>
      </c>
      <c r="T8" s="1" t="s">
        <v>175</v>
      </c>
    </row>
    <row r="9" s="1" customFormat="1" ht="12.75" spans="1:20">
      <c r="A9" s="3">
        <v>16847379470</v>
      </c>
      <c r="B9" s="1" t="s">
        <v>221</v>
      </c>
      <c r="C9" s="1" t="s">
        <v>222</v>
      </c>
      <c r="D9" s="1" t="s">
        <v>223</v>
      </c>
      <c r="E9" s="1" t="s">
        <v>224</v>
      </c>
      <c r="F9" s="1" t="s">
        <v>164</v>
      </c>
      <c r="G9" s="1" t="s">
        <v>165</v>
      </c>
      <c r="H9" s="1" t="s">
        <v>166</v>
      </c>
      <c r="I9" s="1" t="s">
        <v>225</v>
      </c>
      <c r="J9" s="1" t="s">
        <v>29</v>
      </c>
      <c r="K9" s="1" t="s">
        <v>226</v>
      </c>
      <c r="L9" s="1" t="s">
        <v>226</v>
      </c>
      <c r="M9" s="1" t="s">
        <v>169</v>
      </c>
      <c r="N9" s="1" t="s">
        <v>169</v>
      </c>
      <c r="O9" s="1" t="s">
        <v>170</v>
      </c>
      <c r="P9" s="1" t="s">
        <v>171</v>
      </c>
      <c r="Q9" s="1" t="s">
        <v>227</v>
      </c>
      <c r="R9" s="1" t="s">
        <v>173</v>
      </c>
      <c r="S9" s="1" t="s">
        <v>174</v>
      </c>
      <c r="T9" s="1" t="s">
        <v>175</v>
      </c>
    </row>
    <row r="10" s="1" customFormat="1" ht="12.75" spans="1:20">
      <c r="A10" s="3">
        <v>16940311068</v>
      </c>
      <c r="B10" s="1" t="s">
        <v>228</v>
      </c>
      <c r="C10" s="1" t="s">
        <v>229</v>
      </c>
      <c r="D10" s="1" t="s">
        <v>230</v>
      </c>
      <c r="E10" s="1" t="s">
        <v>231</v>
      </c>
      <c r="F10" s="1" t="s">
        <v>232</v>
      </c>
      <c r="G10" s="1" t="s">
        <v>165</v>
      </c>
      <c r="H10" s="1" t="s">
        <v>166</v>
      </c>
      <c r="I10" s="1" t="s">
        <v>233</v>
      </c>
      <c r="J10" s="1" t="s">
        <v>29</v>
      </c>
      <c r="K10" s="1" t="s">
        <v>234</v>
      </c>
      <c r="L10" s="1" t="s">
        <v>234</v>
      </c>
      <c r="M10" s="1" t="s">
        <v>169</v>
      </c>
      <c r="N10" s="1" t="s">
        <v>169</v>
      </c>
      <c r="O10" s="1" t="s">
        <v>170</v>
      </c>
      <c r="P10" s="1" t="s">
        <v>171</v>
      </c>
      <c r="Q10" s="1" t="s">
        <v>235</v>
      </c>
      <c r="R10" s="1" t="s">
        <v>173</v>
      </c>
      <c r="S10" s="1" t="s">
        <v>174</v>
      </c>
      <c r="T10" s="1" t="s">
        <v>175</v>
      </c>
    </row>
    <row r="11" s="1" customFormat="1" ht="12.75" spans="1:20">
      <c r="A11" s="3">
        <v>16940407599</v>
      </c>
      <c r="B11" s="1" t="s">
        <v>228</v>
      </c>
      <c r="C11" s="1" t="s">
        <v>236</v>
      </c>
      <c r="D11" s="1" t="s">
        <v>237</v>
      </c>
      <c r="E11" s="1" t="s">
        <v>238</v>
      </c>
      <c r="F11" s="1" t="s">
        <v>180</v>
      </c>
      <c r="G11" s="1" t="s">
        <v>165</v>
      </c>
      <c r="H11" s="1" t="s">
        <v>166</v>
      </c>
      <c r="I11" s="1" t="s">
        <v>239</v>
      </c>
      <c r="J11" s="1" t="s">
        <v>29</v>
      </c>
      <c r="K11" s="1" t="s">
        <v>240</v>
      </c>
      <c r="L11" s="1" t="s">
        <v>240</v>
      </c>
      <c r="M11" s="1" t="s">
        <v>169</v>
      </c>
      <c r="N11" s="1" t="s">
        <v>169</v>
      </c>
      <c r="O11" s="1" t="s">
        <v>170</v>
      </c>
      <c r="P11" s="1" t="s">
        <v>171</v>
      </c>
      <c r="Q11" s="1" t="s">
        <v>241</v>
      </c>
      <c r="R11" s="1" t="s">
        <v>173</v>
      </c>
      <c r="S11" s="1" t="s">
        <v>174</v>
      </c>
      <c r="T11" s="1" t="s">
        <v>175</v>
      </c>
    </row>
    <row r="12" s="1" customFormat="1" ht="12.75" spans="1:20">
      <c r="A12" s="3">
        <v>16963209689</v>
      </c>
      <c r="B12" s="1" t="s">
        <v>242</v>
      </c>
      <c r="C12" s="1" t="s">
        <v>243</v>
      </c>
      <c r="D12" s="1" t="s">
        <v>244</v>
      </c>
      <c r="E12" s="1" t="s">
        <v>245</v>
      </c>
      <c r="F12" s="1" t="s">
        <v>180</v>
      </c>
      <c r="G12" s="1" t="s">
        <v>165</v>
      </c>
      <c r="H12" s="1" t="s">
        <v>166</v>
      </c>
      <c r="I12" s="1" t="s">
        <v>246</v>
      </c>
      <c r="J12" s="1" t="s">
        <v>29</v>
      </c>
      <c r="K12" s="1" t="s">
        <v>247</v>
      </c>
      <c r="L12" s="1" t="s">
        <v>247</v>
      </c>
      <c r="M12" s="1" t="s">
        <v>169</v>
      </c>
      <c r="N12" s="1" t="s">
        <v>169</v>
      </c>
      <c r="O12" s="1" t="s">
        <v>170</v>
      </c>
      <c r="P12" s="1" t="s">
        <v>171</v>
      </c>
      <c r="Q12" s="1" t="s">
        <v>248</v>
      </c>
      <c r="R12" s="1" t="s">
        <v>173</v>
      </c>
      <c r="S12" s="1" t="s">
        <v>174</v>
      </c>
      <c r="T12" s="1" t="s">
        <v>175</v>
      </c>
    </row>
    <row r="13" s="1" customFormat="1" ht="12.75" spans="1:20">
      <c r="A13" s="3">
        <v>16968844387</v>
      </c>
      <c r="B13" s="1" t="s">
        <v>249</v>
      </c>
      <c r="C13" s="1" t="s">
        <v>250</v>
      </c>
      <c r="D13" s="1" t="s">
        <v>251</v>
      </c>
      <c r="E13" s="1" t="s">
        <v>252</v>
      </c>
      <c r="F13" s="1" t="s">
        <v>164</v>
      </c>
      <c r="G13" s="1" t="s">
        <v>165</v>
      </c>
      <c r="H13" s="1" t="s">
        <v>166</v>
      </c>
      <c r="I13" s="1" t="s">
        <v>253</v>
      </c>
      <c r="J13" s="1" t="s">
        <v>29</v>
      </c>
      <c r="K13" s="1" t="s">
        <v>254</v>
      </c>
      <c r="L13" s="1" t="s">
        <v>254</v>
      </c>
      <c r="M13" s="1" t="s">
        <v>169</v>
      </c>
      <c r="N13" s="1" t="s">
        <v>169</v>
      </c>
      <c r="O13" s="1" t="s">
        <v>170</v>
      </c>
      <c r="P13" s="1" t="s">
        <v>171</v>
      </c>
      <c r="Q13" s="1" t="s">
        <v>255</v>
      </c>
      <c r="R13" s="1" t="s">
        <v>173</v>
      </c>
      <c r="S13" s="1" t="s">
        <v>174</v>
      </c>
      <c r="T13" s="1" t="s">
        <v>175</v>
      </c>
    </row>
    <row r="14" s="1" customFormat="1" ht="12.75" spans="1:20">
      <c r="A14" s="3">
        <v>16976486828</v>
      </c>
      <c r="B14" s="1" t="s">
        <v>256</v>
      </c>
      <c r="C14" s="1" t="s">
        <v>257</v>
      </c>
      <c r="D14" s="1" t="s">
        <v>258</v>
      </c>
      <c r="E14" s="1" t="s">
        <v>259</v>
      </c>
      <c r="F14" s="1" t="s">
        <v>164</v>
      </c>
      <c r="G14" s="1" t="s">
        <v>165</v>
      </c>
      <c r="H14" s="1" t="s">
        <v>166</v>
      </c>
      <c r="I14" s="1" t="s">
        <v>260</v>
      </c>
      <c r="J14" s="1" t="s">
        <v>29</v>
      </c>
      <c r="K14" s="1" t="s">
        <v>261</v>
      </c>
      <c r="L14" s="1" t="s">
        <v>261</v>
      </c>
      <c r="M14" s="1" t="s">
        <v>169</v>
      </c>
      <c r="N14" s="1" t="s">
        <v>169</v>
      </c>
      <c r="O14" s="1" t="s">
        <v>170</v>
      </c>
      <c r="P14" s="1" t="s">
        <v>171</v>
      </c>
      <c r="Q14" s="1" t="s">
        <v>262</v>
      </c>
      <c r="R14" s="1" t="s">
        <v>173</v>
      </c>
      <c r="S14" s="1" t="s">
        <v>174</v>
      </c>
      <c r="T14" s="1" t="s">
        <v>175</v>
      </c>
    </row>
    <row r="15" s="1" customFormat="1" ht="12.75" spans="1:20">
      <c r="A15" s="3">
        <v>16986757377</v>
      </c>
      <c r="B15" s="1" t="s">
        <v>263</v>
      </c>
      <c r="C15" s="1" t="s">
        <v>264</v>
      </c>
      <c r="D15" s="1" t="s">
        <v>265</v>
      </c>
      <c r="E15" s="1" t="s">
        <v>266</v>
      </c>
      <c r="F15" s="1" t="s">
        <v>180</v>
      </c>
      <c r="G15" s="1" t="s">
        <v>165</v>
      </c>
      <c r="H15" s="1" t="s">
        <v>166</v>
      </c>
      <c r="I15" s="1" t="s">
        <v>267</v>
      </c>
      <c r="J15" s="1" t="s">
        <v>29</v>
      </c>
      <c r="K15" s="1" t="s">
        <v>268</v>
      </c>
      <c r="L15" s="1" t="s">
        <v>268</v>
      </c>
      <c r="M15" s="1" t="s">
        <v>169</v>
      </c>
      <c r="N15" s="1" t="s">
        <v>169</v>
      </c>
      <c r="O15" s="1" t="s">
        <v>170</v>
      </c>
      <c r="P15" s="1" t="s">
        <v>171</v>
      </c>
      <c r="Q15" s="1" t="s">
        <v>269</v>
      </c>
      <c r="R15" s="1" t="s">
        <v>173</v>
      </c>
      <c r="S15" s="1" t="s">
        <v>174</v>
      </c>
      <c r="T15" s="1" t="s">
        <v>175</v>
      </c>
    </row>
    <row r="16" s="1" customFormat="1" ht="12.75" spans="1:20">
      <c r="A16" s="3">
        <v>16988345981</v>
      </c>
      <c r="B16" s="1" t="s">
        <v>263</v>
      </c>
      <c r="C16" s="1" t="s">
        <v>270</v>
      </c>
      <c r="D16" s="1" t="s">
        <v>271</v>
      </c>
      <c r="E16" s="1" t="s">
        <v>272</v>
      </c>
      <c r="F16" s="1" t="s">
        <v>164</v>
      </c>
      <c r="G16" s="1" t="s">
        <v>165</v>
      </c>
      <c r="H16" s="1" t="s">
        <v>166</v>
      </c>
      <c r="I16" s="1" t="s">
        <v>273</v>
      </c>
      <c r="J16" s="1" t="s">
        <v>29</v>
      </c>
      <c r="K16" s="1" t="s">
        <v>274</v>
      </c>
      <c r="L16" s="1" t="s">
        <v>274</v>
      </c>
      <c r="M16" s="1" t="s">
        <v>169</v>
      </c>
      <c r="N16" s="1" t="s">
        <v>169</v>
      </c>
      <c r="O16" s="1" t="s">
        <v>170</v>
      </c>
      <c r="P16" s="1" t="s">
        <v>171</v>
      </c>
      <c r="Q16" s="1" t="s">
        <v>275</v>
      </c>
      <c r="R16" s="1" t="s">
        <v>173</v>
      </c>
      <c r="S16" s="1" t="s">
        <v>174</v>
      </c>
      <c r="T16" s="1" t="s">
        <v>175</v>
      </c>
    </row>
    <row r="17" s="1" customFormat="1" ht="12.75" spans="1:20">
      <c r="A17" s="3">
        <v>16992556249</v>
      </c>
      <c r="B17" s="1" t="s">
        <v>232</v>
      </c>
      <c r="C17" s="1" t="s">
        <v>276</v>
      </c>
      <c r="D17" s="1" t="s">
        <v>277</v>
      </c>
      <c r="E17" s="1" t="s">
        <v>278</v>
      </c>
      <c r="F17" s="1" t="s">
        <v>164</v>
      </c>
      <c r="G17" s="1" t="s">
        <v>165</v>
      </c>
      <c r="H17" s="1" t="s">
        <v>166</v>
      </c>
      <c r="I17" s="1" t="s">
        <v>279</v>
      </c>
      <c r="J17" s="1" t="s">
        <v>29</v>
      </c>
      <c r="K17" s="1" t="s">
        <v>280</v>
      </c>
      <c r="L17" s="1" t="s">
        <v>280</v>
      </c>
      <c r="M17" s="1" t="s">
        <v>169</v>
      </c>
      <c r="N17" s="1" t="s">
        <v>169</v>
      </c>
      <c r="O17" s="1" t="s">
        <v>170</v>
      </c>
      <c r="P17" s="1" t="s">
        <v>171</v>
      </c>
      <c r="Q17" s="1" t="s">
        <v>281</v>
      </c>
      <c r="R17" s="1" t="s">
        <v>173</v>
      </c>
      <c r="S17" s="1" t="s">
        <v>174</v>
      </c>
      <c r="T17" s="1" t="s">
        <v>175</v>
      </c>
    </row>
    <row r="18" s="1" customFormat="1" ht="12.75" spans="1:20">
      <c r="A18" s="3">
        <v>16992726758</v>
      </c>
      <c r="B18" s="1" t="s">
        <v>232</v>
      </c>
      <c r="C18" s="1" t="s">
        <v>282</v>
      </c>
      <c r="D18" s="1" t="s">
        <v>283</v>
      </c>
      <c r="E18" s="1" t="s">
        <v>284</v>
      </c>
      <c r="F18" s="1" t="s">
        <v>232</v>
      </c>
      <c r="G18" s="1" t="s">
        <v>165</v>
      </c>
      <c r="H18" s="1" t="s">
        <v>166</v>
      </c>
      <c r="I18" s="1" t="s">
        <v>285</v>
      </c>
      <c r="J18" s="1" t="s">
        <v>29</v>
      </c>
      <c r="K18" s="1" t="s">
        <v>286</v>
      </c>
      <c r="L18" s="1" t="s">
        <v>286</v>
      </c>
      <c r="M18" s="1" t="s">
        <v>169</v>
      </c>
      <c r="N18" s="1" t="s">
        <v>169</v>
      </c>
      <c r="O18" s="1" t="s">
        <v>170</v>
      </c>
      <c r="P18" s="1" t="s">
        <v>171</v>
      </c>
      <c r="Q18" s="1" t="s">
        <v>287</v>
      </c>
      <c r="R18" s="1" t="s">
        <v>173</v>
      </c>
      <c r="S18" s="1" t="s">
        <v>174</v>
      </c>
      <c r="T18" s="1" t="s">
        <v>175</v>
      </c>
    </row>
    <row r="19" s="1" customFormat="1" ht="12.75" spans="1:20">
      <c r="A19" s="3">
        <v>16993249377</v>
      </c>
      <c r="B19" s="1" t="s">
        <v>232</v>
      </c>
      <c r="C19" s="1" t="s">
        <v>288</v>
      </c>
      <c r="D19" s="1" t="s">
        <v>289</v>
      </c>
      <c r="E19" s="1" t="s">
        <v>290</v>
      </c>
      <c r="F19" s="1" t="s">
        <v>180</v>
      </c>
      <c r="G19" s="1" t="s">
        <v>165</v>
      </c>
      <c r="H19" s="1" t="s">
        <v>166</v>
      </c>
      <c r="I19" s="1" t="s">
        <v>291</v>
      </c>
      <c r="J19" s="1" t="s">
        <v>29</v>
      </c>
      <c r="K19" s="1" t="s">
        <v>292</v>
      </c>
      <c r="L19" s="1" t="s">
        <v>292</v>
      </c>
      <c r="M19" s="1" t="s">
        <v>169</v>
      </c>
      <c r="N19" s="1" t="s">
        <v>169</v>
      </c>
      <c r="O19" s="1" t="s">
        <v>170</v>
      </c>
      <c r="P19" s="1" t="s">
        <v>171</v>
      </c>
      <c r="Q19" s="1" t="s">
        <v>293</v>
      </c>
      <c r="R19" s="1" t="s">
        <v>173</v>
      </c>
      <c r="S19" s="1" t="s">
        <v>174</v>
      </c>
      <c r="T19" s="1" t="s">
        <v>175</v>
      </c>
    </row>
    <row r="20" s="1" customFormat="1" ht="12.75" spans="1:20">
      <c r="A20" s="3">
        <v>16997423448</v>
      </c>
      <c r="B20" s="1" t="s">
        <v>232</v>
      </c>
      <c r="C20" s="1" t="s">
        <v>294</v>
      </c>
      <c r="D20" s="1" t="s">
        <v>295</v>
      </c>
      <c r="E20" s="1" t="s">
        <v>296</v>
      </c>
      <c r="F20" s="1" t="s">
        <v>210</v>
      </c>
      <c r="G20" s="1" t="s">
        <v>165</v>
      </c>
      <c r="H20" s="1" t="s">
        <v>166</v>
      </c>
      <c r="I20" s="1" t="s">
        <v>297</v>
      </c>
      <c r="J20" s="1" t="s">
        <v>29</v>
      </c>
      <c r="K20" s="1" t="s">
        <v>298</v>
      </c>
      <c r="L20" s="1" t="s">
        <v>298</v>
      </c>
      <c r="M20" s="1" t="s">
        <v>169</v>
      </c>
      <c r="N20" s="1" t="s">
        <v>169</v>
      </c>
      <c r="O20" s="1" t="s">
        <v>170</v>
      </c>
      <c r="P20" s="1" t="s">
        <v>171</v>
      </c>
      <c r="Q20" s="1" t="s">
        <v>299</v>
      </c>
      <c r="R20" s="1" t="s">
        <v>173</v>
      </c>
      <c r="S20" s="1" t="s">
        <v>174</v>
      </c>
      <c r="T20" s="1" t="s">
        <v>175</v>
      </c>
    </row>
    <row r="21" s="1" customFormat="1" ht="12.75" spans="1:20">
      <c r="A21" s="3">
        <v>16999198196</v>
      </c>
      <c r="B21" s="1" t="s">
        <v>210</v>
      </c>
      <c r="C21" s="1" t="s">
        <v>300</v>
      </c>
      <c r="D21" s="1" t="s">
        <v>301</v>
      </c>
      <c r="E21" s="1" t="s">
        <v>302</v>
      </c>
      <c r="F21" s="1" t="s">
        <v>180</v>
      </c>
      <c r="G21" s="1" t="s">
        <v>165</v>
      </c>
      <c r="H21" s="1" t="s">
        <v>166</v>
      </c>
      <c r="I21" s="1" t="s">
        <v>303</v>
      </c>
      <c r="J21" s="1" t="s">
        <v>29</v>
      </c>
      <c r="K21" s="1" t="s">
        <v>304</v>
      </c>
      <c r="L21" s="1" t="s">
        <v>304</v>
      </c>
      <c r="M21" s="1" t="s">
        <v>169</v>
      </c>
      <c r="N21" s="1" t="s">
        <v>169</v>
      </c>
      <c r="O21" s="1" t="s">
        <v>170</v>
      </c>
      <c r="P21" s="1" t="s">
        <v>171</v>
      </c>
      <c r="Q21" s="1" t="s">
        <v>305</v>
      </c>
      <c r="R21" s="1" t="s">
        <v>173</v>
      </c>
      <c r="S21" s="1" t="s">
        <v>174</v>
      </c>
      <c r="T21" s="1" t="s">
        <v>175</v>
      </c>
    </row>
    <row r="22" s="1" customFormat="1" ht="12.75" spans="1:20">
      <c r="A22" s="3">
        <v>16999879408</v>
      </c>
      <c r="B22" s="1" t="s">
        <v>210</v>
      </c>
      <c r="C22" s="1" t="s">
        <v>306</v>
      </c>
      <c r="D22" s="1" t="s">
        <v>307</v>
      </c>
      <c r="E22" s="1" t="s">
        <v>308</v>
      </c>
      <c r="F22" s="1" t="s">
        <v>164</v>
      </c>
      <c r="G22" s="1" t="s">
        <v>165</v>
      </c>
      <c r="H22" s="1" t="s">
        <v>166</v>
      </c>
      <c r="I22" s="1" t="s">
        <v>309</v>
      </c>
      <c r="J22" s="1" t="s">
        <v>29</v>
      </c>
      <c r="K22" s="1" t="s">
        <v>310</v>
      </c>
      <c r="L22" s="1" t="s">
        <v>310</v>
      </c>
      <c r="M22" s="1" t="s">
        <v>169</v>
      </c>
      <c r="N22" s="1" t="s">
        <v>169</v>
      </c>
      <c r="O22" s="1" t="s">
        <v>170</v>
      </c>
      <c r="P22" s="1" t="s">
        <v>171</v>
      </c>
      <c r="Q22" s="1" t="s">
        <v>311</v>
      </c>
      <c r="R22" s="1" t="s">
        <v>173</v>
      </c>
      <c r="S22" s="1" t="s">
        <v>174</v>
      </c>
      <c r="T22" s="1" t="s">
        <v>175</v>
      </c>
    </row>
    <row r="23" s="1" customFormat="1" ht="12.75" spans="1:20">
      <c r="A23" s="3">
        <v>17000459443</v>
      </c>
      <c r="B23" s="1" t="s">
        <v>210</v>
      </c>
      <c r="C23" s="1" t="s">
        <v>312</v>
      </c>
      <c r="D23" s="1" t="s">
        <v>313</v>
      </c>
      <c r="E23" s="1" t="s">
        <v>314</v>
      </c>
      <c r="F23" s="1" t="s">
        <v>164</v>
      </c>
      <c r="G23" s="1" t="s">
        <v>165</v>
      </c>
      <c r="H23" s="1" t="s">
        <v>166</v>
      </c>
      <c r="I23" s="1" t="s">
        <v>315</v>
      </c>
      <c r="J23" s="1" t="s">
        <v>29</v>
      </c>
      <c r="K23" s="1" t="s">
        <v>316</v>
      </c>
      <c r="L23" s="1" t="s">
        <v>316</v>
      </c>
      <c r="M23" s="1" t="s">
        <v>169</v>
      </c>
      <c r="N23" s="1" t="s">
        <v>169</v>
      </c>
      <c r="O23" s="1" t="s">
        <v>170</v>
      </c>
      <c r="P23" s="1" t="s">
        <v>171</v>
      </c>
      <c r="Q23" s="1" t="s">
        <v>317</v>
      </c>
      <c r="R23" s="1" t="s">
        <v>173</v>
      </c>
      <c r="S23" s="1" t="s">
        <v>174</v>
      </c>
      <c r="T23" s="1" t="s">
        <v>175</v>
      </c>
    </row>
    <row r="24" s="1" customFormat="1" ht="12.75" spans="1:20">
      <c r="A24" s="3">
        <v>17001088648</v>
      </c>
      <c r="B24" s="1" t="s">
        <v>210</v>
      </c>
      <c r="C24" s="1" t="s">
        <v>318</v>
      </c>
      <c r="D24" s="1" t="s">
        <v>319</v>
      </c>
      <c r="E24" s="1" t="s">
        <v>320</v>
      </c>
      <c r="F24" s="1" t="s">
        <v>210</v>
      </c>
      <c r="G24" s="1" t="s">
        <v>165</v>
      </c>
      <c r="H24" s="1" t="s">
        <v>166</v>
      </c>
      <c r="I24" s="1" t="s">
        <v>321</v>
      </c>
      <c r="J24" s="1" t="s">
        <v>29</v>
      </c>
      <c r="K24" s="1" t="s">
        <v>322</v>
      </c>
      <c r="L24" s="1" t="s">
        <v>322</v>
      </c>
      <c r="M24" s="1" t="s">
        <v>169</v>
      </c>
      <c r="N24" s="1" t="s">
        <v>169</v>
      </c>
      <c r="O24" s="1" t="s">
        <v>170</v>
      </c>
      <c r="P24" s="1" t="s">
        <v>171</v>
      </c>
      <c r="Q24" s="1" t="s">
        <v>323</v>
      </c>
      <c r="R24" s="1" t="s">
        <v>173</v>
      </c>
      <c r="S24" s="1" t="s">
        <v>174</v>
      </c>
      <c r="T24" s="1" t="s">
        <v>175</v>
      </c>
    </row>
    <row r="25" s="1" customFormat="1" ht="12.75" spans="1:20">
      <c r="A25" s="3">
        <v>17003685321</v>
      </c>
      <c r="B25" s="1" t="s">
        <v>210</v>
      </c>
      <c r="C25" s="1" t="s">
        <v>324</v>
      </c>
      <c r="D25" s="1" t="s">
        <v>325</v>
      </c>
      <c r="E25" s="1" t="s">
        <v>326</v>
      </c>
      <c r="F25" s="1" t="s">
        <v>164</v>
      </c>
      <c r="G25" s="1" t="s">
        <v>165</v>
      </c>
      <c r="H25" s="1" t="s">
        <v>166</v>
      </c>
      <c r="I25" s="1" t="s">
        <v>327</v>
      </c>
      <c r="J25" s="1" t="s">
        <v>29</v>
      </c>
      <c r="K25" s="1" t="s">
        <v>328</v>
      </c>
      <c r="L25" s="1" t="s">
        <v>328</v>
      </c>
      <c r="M25" s="1" t="s">
        <v>169</v>
      </c>
      <c r="N25" s="1" t="s">
        <v>169</v>
      </c>
      <c r="O25" s="1" t="s">
        <v>170</v>
      </c>
      <c r="P25" s="1" t="s">
        <v>171</v>
      </c>
      <c r="Q25" s="1" t="s">
        <v>329</v>
      </c>
      <c r="R25" s="1" t="s">
        <v>173</v>
      </c>
      <c r="S25" s="1" t="s">
        <v>174</v>
      </c>
      <c r="T25" s="1" t="s">
        <v>175</v>
      </c>
    </row>
    <row r="26" s="1" customFormat="1" ht="12.75" spans="1:20">
      <c r="A26" s="3">
        <v>17005137447</v>
      </c>
      <c r="B26" s="1" t="s">
        <v>164</v>
      </c>
      <c r="C26" s="1" t="s">
        <v>330</v>
      </c>
      <c r="D26" s="1" t="s">
        <v>331</v>
      </c>
      <c r="E26" s="1" t="s">
        <v>332</v>
      </c>
      <c r="F26" s="1" t="s">
        <v>180</v>
      </c>
      <c r="G26" s="1" t="s">
        <v>165</v>
      </c>
      <c r="H26" s="1" t="s">
        <v>166</v>
      </c>
      <c r="I26" s="1" t="s">
        <v>333</v>
      </c>
      <c r="J26" s="1" t="s">
        <v>29</v>
      </c>
      <c r="K26" s="1" t="s">
        <v>334</v>
      </c>
      <c r="L26" s="1" t="s">
        <v>334</v>
      </c>
      <c r="M26" s="1" t="s">
        <v>169</v>
      </c>
      <c r="N26" s="1" t="s">
        <v>169</v>
      </c>
      <c r="O26" s="1" t="s">
        <v>170</v>
      </c>
      <c r="P26" s="1" t="s">
        <v>171</v>
      </c>
      <c r="Q26" s="1" t="s">
        <v>335</v>
      </c>
      <c r="R26" s="1" t="s">
        <v>173</v>
      </c>
      <c r="S26" s="1" t="s">
        <v>174</v>
      </c>
      <c r="T26" s="1" t="s">
        <v>175</v>
      </c>
    </row>
    <row r="27" s="1" customFormat="1" ht="12.75" spans="1:20">
      <c r="A27" s="3">
        <v>17005413813</v>
      </c>
      <c r="B27" s="1" t="s">
        <v>164</v>
      </c>
      <c r="C27" s="1" t="s">
        <v>336</v>
      </c>
      <c r="D27" s="1" t="s">
        <v>337</v>
      </c>
      <c r="E27" s="1" t="s">
        <v>338</v>
      </c>
      <c r="F27" s="1" t="s">
        <v>164</v>
      </c>
      <c r="G27" s="1" t="s">
        <v>165</v>
      </c>
      <c r="H27" s="1" t="s">
        <v>166</v>
      </c>
      <c r="I27" s="1" t="s">
        <v>339</v>
      </c>
      <c r="J27" s="1" t="s">
        <v>29</v>
      </c>
      <c r="K27" s="1" t="s">
        <v>340</v>
      </c>
      <c r="L27" s="1" t="s">
        <v>340</v>
      </c>
      <c r="M27" s="1" t="s">
        <v>169</v>
      </c>
      <c r="N27" s="1" t="s">
        <v>169</v>
      </c>
      <c r="O27" s="1" t="s">
        <v>170</v>
      </c>
      <c r="P27" s="1" t="s">
        <v>171</v>
      </c>
      <c r="Q27" s="1" t="s">
        <v>341</v>
      </c>
      <c r="R27" s="1" t="s">
        <v>173</v>
      </c>
      <c r="S27" s="1" t="s">
        <v>174</v>
      </c>
      <c r="T27" s="1" t="s">
        <v>175</v>
      </c>
    </row>
    <row r="28" s="1" customFormat="1" ht="12.75" spans="1:20">
      <c r="A28" s="3">
        <v>17005730542</v>
      </c>
      <c r="B28" s="1" t="s">
        <v>164</v>
      </c>
      <c r="C28" s="1" t="s">
        <v>342</v>
      </c>
      <c r="D28" s="1" t="s">
        <v>343</v>
      </c>
      <c r="E28" s="1" t="s">
        <v>344</v>
      </c>
      <c r="F28" s="1" t="s">
        <v>180</v>
      </c>
      <c r="G28" s="1" t="s">
        <v>165</v>
      </c>
      <c r="H28" s="1" t="s">
        <v>166</v>
      </c>
      <c r="I28" s="1" t="s">
        <v>345</v>
      </c>
      <c r="J28" s="1" t="s">
        <v>29</v>
      </c>
      <c r="K28" s="1" t="s">
        <v>182</v>
      </c>
      <c r="L28" s="1" t="s">
        <v>182</v>
      </c>
      <c r="M28" s="1" t="s">
        <v>169</v>
      </c>
      <c r="N28" s="1" t="s">
        <v>169</v>
      </c>
      <c r="O28" s="1" t="s">
        <v>170</v>
      </c>
      <c r="P28" s="1" t="s">
        <v>171</v>
      </c>
      <c r="Q28" s="1" t="s">
        <v>346</v>
      </c>
      <c r="R28" s="1" t="s">
        <v>173</v>
      </c>
      <c r="S28" s="1" t="s">
        <v>174</v>
      </c>
      <c r="T28" s="1" t="s">
        <v>175</v>
      </c>
    </row>
    <row r="29" s="1" customFormat="1" ht="12.75" spans="1:20">
      <c r="A29" s="3">
        <v>17006009488</v>
      </c>
      <c r="B29" s="1" t="s">
        <v>164</v>
      </c>
      <c r="C29" s="1" t="s">
        <v>347</v>
      </c>
      <c r="D29" s="1" t="s">
        <v>348</v>
      </c>
      <c r="E29" s="1" t="s">
        <v>349</v>
      </c>
      <c r="F29" s="1" t="s">
        <v>164</v>
      </c>
      <c r="G29" s="1" t="s">
        <v>165</v>
      </c>
      <c r="H29" s="1" t="s">
        <v>166</v>
      </c>
      <c r="I29" s="1" t="s">
        <v>350</v>
      </c>
      <c r="J29" s="1" t="s">
        <v>29</v>
      </c>
      <c r="K29" s="1" t="s">
        <v>351</v>
      </c>
      <c r="L29" s="1" t="s">
        <v>170</v>
      </c>
      <c r="M29" s="1" t="s">
        <v>352</v>
      </c>
      <c r="N29" s="1" t="s">
        <v>353</v>
      </c>
      <c r="O29" s="1" t="s">
        <v>170</v>
      </c>
      <c r="P29" s="1" t="s">
        <v>171</v>
      </c>
      <c r="Q29" s="1" t="s">
        <v>354</v>
      </c>
      <c r="R29" s="1" t="s">
        <v>173</v>
      </c>
      <c r="S29" s="1" t="s">
        <v>174</v>
      </c>
      <c r="T29" s="1" t="s">
        <v>175</v>
      </c>
    </row>
    <row r="30" s="1" customFormat="1" ht="12.75" spans="1:20">
      <c r="A30" s="3">
        <v>17010404574</v>
      </c>
      <c r="B30" s="1" t="s">
        <v>164</v>
      </c>
      <c r="C30" s="1" t="s">
        <v>355</v>
      </c>
      <c r="D30" s="1" t="s">
        <v>356</v>
      </c>
      <c r="E30" s="1" t="s">
        <v>357</v>
      </c>
      <c r="F30" s="1" t="s">
        <v>180</v>
      </c>
      <c r="G30" s="1" t="s">
        <v>165</v>
      </c>
      <c r="H30" s="1" t="s">
        <v>166</v>
      </c>
      <c r="I30" s="1" t="s">
        <v>358</v>
      </c>
      <c r="J30" s="1" t="s">
        <v>29</v>
      </c>
      <c r="K30" s="1" t="s">
        <v>359</v>
      </c>
      <c r="L30" s="1" t="s">
        <v>359</v>
      </c>
      <c r="M30" s="1" t="s">
        <v>169</v>
      </c>
      <c r="N30" s="1" t="s">
        <v>169</v>
      </c>
      <c r="O30" s="1" t="s">
        <v>170</v>
      </c>
      <c r="P30" s="1" t="s">
        <v>171</v>
      </c>
      <c r="Q30" s="1" t="s">
        <v>360</v>
      </c>
      <c r="R30" s="1" t="s">
        <v>173</v>
      </c>
      <c r="S30" s="1" t="s">
        <v>174</v>
      </c>
      <c r="T30" s="1" t="s">
        <v>175</v>
      </c>
    </row>
    <row r="31" s="1" customFormat="1" ht="12.75" spans="1:20">
      <c r="A31" s="3">
        <v>17010624539</v>
      </c>
      <c r="B31" s="1" t="s">
        <v>164</v>
      </c>
      <c r="C31" s="1" t="s">
        <v>361</v>
      </c>
      <c r="D31" s="1" t="s">
        <v>362</v>
      </c>
      <c r="E31" s="1" t="s">
        <v>363</v>
      </c>
      <c r="F31" s="1" t="s">
        <v>180</v>
      </c>
      <c r="G31" s="1" t="s">
        <v>165</v>
      </c>
      <c r="H31" s="1" t="s">
        <v>166</v>
      </c>
      <c r="I31" s="1" t="s">
        <v>364</v>
      </c>
      <c r="J31" s="1" t="s">
        <v>29</v>
      </c>
      <c r="K31" s="1" t="s">
        <v>322</v>
      </c>
      <c r="L31" s="1" t="s">
        <v>322</v>
      </c>
      <c r="M31" s="1" t="s">
        <v>169</v>
      </c>
      <c r="N31" s="1" t="s">
        <v>169</v>
      </c>
      <c r="O31" s="1" t="s">
        <v>170</v>
      </c>
      <c r="P31" s="1" t="s">
        <v>171</v>
      </c>
      <c r="Q31" s="1" t="s">
        <v>365</v>
      </c>
      <c r="R31" s="1" t="s">
        <v>173</v>
      </c>
      <c r="S31" s="1" t="s">
        <v>174</v>
      </c>
      <c r="T31" s="1" t="s">
        <v>175</v>
      </c>
    </row>
    <row r="32" s="1" customFormat="1" ht="12.75" spans="1:20">
      <c r="A32" s="3">
        <v>17010786996</v>
      </c>
      <c r="B32" s="1" t="s">
        <v>180</v>
      </c>
      <c r="C32" s="1" t="s">
        <v>366</v>
      </c>
      <c r="D32" s="1" t="s">
        <v>367</v>
      </c>
      <c r="E32" s="1" t="s">
        <v>368</v>
      </c>
      <c r="F32" s="1" t="s">
        <v>180</v>
      </c>
      <c r="G32" s="1" t="s">
        <v>165</v>
      </c>
      <c r="H32" s="1" t="s">
        <v>166</v>
      </c>
      <c r="I32" s="1" t="s">
        <v>333</v>
      </c>
      <c r="J32" s="1" t="s">
        <v>29</v>
      </c>
      <c r="K32" s="1" t="s">
        <v>334</v>
      </c>
      <c r="L32" s="1" t="s">
        <v>334</v>
      </c>
      <c r="M32" s="1" t="s">
        <v>169</v>
      </c>
      <c r="N32" s="1" t="s">
        <v>169</v>
      </c>
      <c r="O32" s="1" t="s">
        <v>170</v>
      </c>
      <c r="P32" s="1" t="s">
        <v>171</v>
      </c>
      <c r="Q32" s="1" t="s">
        <v>369</v>
      </c>
      <c r="R32" s="1" t="s">
        <v>173</v>
      </c>
      <c r="S32" s="1" t="s">
        <v>174</v>
      </c>
      <c r="T32" s="1" t="s">
        <v>175</v>
      </c>
    </row>
    <row r="33" s="1" customFormat="1" ht="12.75" spans="1:20">
      <c r="A33" s="3">
        <v>17011426909</v>
      </c>
      <c r="B33" s="1" t="s">
        <v>180</v>
      </c>
      <c r="C33" s="1" t="s">
        <v>370</v>
      </c>
      <c r="D33" s="1" t="s">
        <v>371</v>
      </c>
      <c r="E33" s="1" t="s">
        <v>372</v>
      </c>
      <c r="F33" s="1" t="s">
        <v>180</v>
      </c>
      <c r="G33" s="1" t="s">
        <v>165</v>
      </c>
      <c r="H33" s="1" t="s">
        <v>166</v>
      </c>
      <c r="I33" s="1" t="s">
        <v>373</v>
      </c>
      <c r="J33" s="1" t="s">
        <v>29</v>
      </c>
      <c r="K33" s="1" t="s">
        <v>374</v>
      </c>
      <c r="L33" s="1" t="s">
        <v>374</v>
      </c>
      <c r="M33" s="1" t="s">
        <v>169</v>
      </c>
      <c r="N33" s="1" t="s">
        <v>169</v>
      </c>
      <c r="O33" s="1" t="s">
        <v>170</v>
      </c>
      <c r="P33" s="1" t="s">
        <v>171</v>
      </c>
      <c r="Q33" s="1" t="s">
        <v>375</v>
      </c>
      <c r="R33" s="1" t="s">
        <v>173</v>
      </c>
      <c r="S33" s="1" t="s">
        <v>174</v>
      </c>
      <c r="T33" s="1" t="s">
        <v>175</v>
      </c>
    </row>
    <row r="34" s="1" customFormat="1" ht="12.75" spans="1:20">
      <c r="A34" s="3">
        <v>17013790500</v>
      </c>
      <c r="B34" s="1" t="s">
        <v>180</v>
      </c>
      <c r="C34" s="1" t="s">
        <v>376</v>
      </c>
      <c r="D34" s="1" t="s">
        <v>377</v>
      </c>
      <c r="E34" s="1" t="s">
        <v>378</v>
      </c>
      <c r="F34" s="1" t="s">
        <v>180</v>
      </c>
      <c r="G34" s="1" t="s">
        <v>165</v>
      </c>
      <c r="H34" s="1" t="s">
        <v>166</v>
      </c>
      <c r="I34" s="1" t="s">
        <v>379</v>
      </c>
      <c r="J34" s="1" t="s">
        <v>29</v>
      </c>
      <c r="K34" s="1" t="s">
        <v>380</v>
      </c>
      <c r="L34" s="1" t="s">
        <v>380</v>
      </c>
      <c r="M34" s="1" t="s">
        <v>169</v>
      </c>
      <c r="N34" s="1" t="s">
        <v>169</v>
      </c>
      <c r="O34" s="1" t="s">
        <v>170</v>
      </c>
      <c r="P34" s="1" t="s">
        <v>171</v>
      </c>
      <c r="Q34" s="1" t="s">
        <v>381</v>
      </c>
      <c r="R34" s="1" t="s">
        <v>173</v>
      </c>
      <c r="S34" s="1" t="s">
        <v>174</v>
      </c>
      <c r="T34" s="1" t="s">
        <v>175</v>
      </c>
    </row>
    <row r="35" s="1" customFormat="1" ht="12.75" spans="1:20">
      <c r="A35" s="3">
        <v>17015257696</v>
      </c>
      <c r="B35" s="1" t="s">
        <v>180</v>
      </c>
      <c r="C35" s="1" t="s">
        <v>382</v>
      </c>
      <c r="D35" s="1" t="s">
        <v>383</v>
      </c>
      <c r="E35" s="1" t="s">
        <v>384</v>
      </c>
      <c r="F35" s="1" t="s">
        <v>180</v>
      </c>
      <c r="G35" s="1" t="s">
        <v>165</v>
      </c>
      <c r="H35" s="1" t="s">
        <v>166</v>
      </c>
      <c r="I35" s="1" t="s">
        <v>385</v>
      </c>
      <c r="J35" s="1" t="s">
        <v>29</v>
      </c>
      <c r="K35" s="1" t="s">
        <v>386</v>
      </c>
      <c r="L35" s="1" t="s">
        <v>386</v>
      </c>
      <c r="M35" s="1" t="s">
        <v>169</v>
      </c>
      <c r="N35" s="1" t="s">
        <v>169</v>
      </c>
      <c r="O35" s="1" t="s">
        <v>170</v>
      </c>
      <c r="P35" s="1" t="s">
        <v>171</v>
      </c>
      <c r="Q35" s="1" t="s">
        <v>387</v>
      </c>
      <c r="R35" s="1" t="s">
        <v>173</v>
      </c>
      <c r="S35" s="1" t="s">
        <v>174</v>
      </c>
      <c r="T35" s="1" t="s">
        <v>175</v>
      </c>
    </row>
    <row r="36" s="1" customFormat="1" ht="12.75" spans="1:20">
      <c r="A36" s="3">
        <v>17015384080</v>
      </c>
      <c r="B36" s="1" t="s">
        <v>180</v>
      </c>
      <c r="C36" s="1" t="s">
        <v>388</v>
      </c>
      <c r="D36" s="1" t="s">
        <v>389</v>
      </c>
      <c r="E36" s="1" t="s">
        <v>390</v>
      </c>
      <c r="F36" s="1" t="s">
        <v>180</v>
      </c>
      <c r="G36" s="1" t="s">
        <v>165</v>
      </c>
      <c r="H36" s="1" t="s">
        <v>166</v>
      </c>
      <c r="I36" s="1" t="s">
        <v>391</v>
      </c>
      <c r="J36" s="1" t="s">
        <v>29</v>
      </c>
      <c r="K36" s="1" t="s">
        <v>316</v>
      </c>
      <c r="L36" s="1" t="s">
        <v>316</v>
      </c>
      <c r="M36" s="1" t="s">
        <v>169</v>
      </c>
      <c r="N36" s="1" t="s">
        <v>169</v>
      </c>
      <c r="O36" s="1" t="s">
        <v>170</v>
      </c>
      <c r="P36" s="1" t="s">
        <v>171</v>
      </c>
      <c r="Q36" s="1" t="s">
        <v>392</v>
      </c>
      <c r="R36" s="1" t="s">
        <v>173</v>
      </c>
      <c r="S36" s="1" t="s">
        <v>174</v>
      </c>
      <c r="T36" s="1" t="s">
        <v>175</v>
      </c>
    </row>
    <row r="37" s="1" customFormat="1" ht="12.75" spans="1:20">
      <c r="A37" s="3">
        <v>17015469633</v>
      </c>
      <c r="B37" s="1" t="s">
        <v>180</v>
      </c>
      <c r="C37" s="1" t="s">
        <v>393</v>
      </c>
      <c r="D37" s="1" t="s">
        <v>394</v>
      </c>
      <c r="E37" s="1" t="s">
        <v>395</v>
      </c>
      <c r="F37" s="1" t="s">
        <v>180</v>
      </c>
      <c r="G37" s="1" t="s">
        <v>165</v>
      </c>
      <c r="H37" s="1" t="s">
        <v>166</v>
      </c>
      <c r="I37" s="1" t="s">
        <v>396</v>
      </c>
      <c r="J37" s="1" t="s">
        <v>29</v>
      </c>
      <c r="K37" s="1" t="s">
        <v>397</v>
      </c>
      <c r="L37" s="1" t="s">
        <v>397</v>
      </c>
      <c r="M37" s="1" t="s">
        <v>169</v>
      </c>
      <c r="N37" s="1" t="s">
        <v>169</v>
      </c>
      <c r="O37" s="1" t="s">
        <v>170</v>
      </c>
      <c r="P37" s="1" t="s">
        <v>171</v>
      </c>
      <c r="Q37" s="1" t="s">
        <v>398</v>
      </c>
      <c r="R37" s="1" t="s">
        <v>173</v>
      </c>
      <c r="S37" s="1" t="s">
        <v>174</v>
      </c>
      <c r="T37" s="1" t="s">
        <v>175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2021-12-23T01:27:50Z</dcterms:created>
  <dcterms:modified xsi:type="dcterms:W3CDTF">2021-12-23T01:33:35Z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0A51066E7A9A4E6399D38BC4344199F7</vt:lpwstr>
  </property>
  <property fmtid="{D5CDD505-2E9C-101B-9397-08002B2CF9AE}" pid="3" name="KSOProductBuildVer">
    <vt:lpwstr>2052-11.1.0.11115</vt:lpwstr>
  </property>
</Properties>
</file>