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对账!$1:$36</definedName>
  </definedNames>
  <calcPr calcId="144525"/>
</workbook>
</file>

<file path=xl/sharedStrings.xml><?xml version="1.0" encoding="utf-8"?>
<sst xmlns="http://schemas.openxmlformats.org/spreadsheetml/2006/main" count="940" uniqueCount="268">
  <si>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</si>
  <si>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</si>
  <si>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</si>
  <si>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</si>
  <si>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</si>
  <si>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</si>
  <si>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</si>
  <si>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</si>
  <si>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</si>
  <si>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</si>
  <si>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</si>
  <si>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</si>
  <si>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</si>
  <si>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</si>
  <si>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</si>
  <si>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</si>
  <si>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</si>
  <si>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</si>
  <si>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</si>
  <si>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</si>
  <si>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</si>
  <si>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</si>
  <si>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</si>
  <si>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</si>
  <si>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</si>
  <si>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</si>
  <si>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</si>
  <si>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[江门]麗枫酒店(江门迎宾大道店)(71013747)</t>
  </si>
  <si>
    <t>豪华双床房&lt;四人入住&gt;&lt;内宾&gt;&lt;预付&gt;&lt;双早&gt;</t>
  </si>
  <si>
    <t>CNY</t>
  </si>
  <si>
    <t>王雀俊</t>
  </si>
  <si>
    <t>CA11323211216CNY</t>
  </si>
  <si>
    <t>未提现</t>
  </si>
  <si>
    <t>携程开票</t>
  </si>
  <si>
    <t>罗启智</t>
  </si>
  <si>
    <t>梁田英</t>
  </si>
  <si>
    <t>尹强</t>
  </si>
  <si>
    <t>陆嘉俊</t>
  </si>
  <si>
    <t>[东莞]城市便捷酒店（东莞虎门高铁站赤岗店）(72813730)</t>
  </si>
  <si>
    <t>标准大床房&lt;双人入住&gt;&lt;内宾&gt;&lt;预付&gt;&lt;无早&gt;</t>
  </si>
  <si>
    <t>李晓蓓</t>
  </si>
  <si>
    <t>[海口]锦江都城酒店(海口五指山路日月免税广场店)(66000224)</t>
  </si>
  <si>
    <t>风雅家庭套房&lt;双人入住&gt;&lt;内宾&gt;&lt;预付&gt;&lt;双早&gt;</t>
  </si>
  <si>
    <t>陈晓云</t>
  </si>
  <si>
    <t>[唐山]宜尚酒店(唐山爱琴海中环广场店)(71584729)</t>
  </si>
  <si>
    <t>标准大床房&lt;双人入住&gt;&lt;内宾&gt;&lt;预付&gt;&lt;双早&gt;</t>
  </si>
  <si>
    <t>齐经国</t>
  </si>
  <si>
    <t>[揭阳]维也纳酒店(揭阳淡浦路店)(79028188)</t>
  </si>
  <si>
    <t>高级双床房&lt;双人入住&gt;&lt;内宾&gt;&lt;预付&gt;&lt;双早&gt;</t>
  </si>
  <si>
    <t>郑子欣</t>
  </si>
  <si>
    <t>[烟台]锦江之星品尚(烟台开发区五指山路店)(73247191)</t>
  </si>
  <si>
    <t>商务标准房A&lt;双人入住&gt;&lt;内宾&gt;&lt;预付&gt;&lt;双早&gt;</t>
  </si>
  <si>
    <t>侯均辉</t>
  </si>
  <si>
    <t>[南宁]城市便捷酒店(南宁虎邱店)(71585200)</t>
  </si>
  <si>
    <t>空气净化大床房&lt;双人入住&gt;&lt;内宾&gt;&lt;预付&gt;&lt;双早&gt;</t>
  </si>
  <si>
    <t>张艳军</t>
  </si>
  <si>
    <t>[安陆]城市便捷酒店(孝感安陆店)(71582675)</t>
  </si>
  <si>
    <t>特惠大床房&lt;双人入住&gt;&lt;内宾&gt;&lt;预付&gt;&lt;无早&gt;</t>
  </si>
  <si>
    <t>夏中徐</t>
  </si>
  <si>
    <t>[济宁]柏曼酒店(济宁任城洸河路店)(78091422)</t>
  </si>
  <si>
    <t>家庭房&lt;双人入住&gt;&lt;内宾&gt;&lt;预付&gt;&lt;双早&gt;</t>
  </si>
  <si>
    <t>蔡润丰,王辉,刘扬,辛炜陶</t>
  </si>
  <si>
    <t>[唐山]锦江之星(唐山人民医院小山店)(73247234)</t>
  </si>
  <si>
    <t>标准房A&lt;三人入住&gt;&lt;内宾&gt;&lt;预付&gt;&lt;双早&gt;</t>
  </si>
  <si>
    <t>史明伟</t>
  </si>
  <si>
    <t>[遂溪]城市便捷酒店（遂溪全丰广场店）(71584954)</t>
  </si>
  <si>
    <t>陈梁铭</t>
  </si>
  <si>
    <t>[鄂州]城市便捷酒店(鄂州花湖高铁站店)(78098240)</t>
  </si>
  <si>
    <t>商务大床房&lt;双人入住&gt;&lt;内宾&gt;&lt;预付&gt;&lt;双早&gt;</t>
  </si>
  <si>
    <t>王绪威</t>
  </si>
  <si>
    <t>[朝阳]锦江之星(朝阳火车站店)(77393422)</t>
  </si>
  <si>
    <t>标准间B&lt;三人入住&gt;&lt;内宾&gt;&lt;预付&gt;&lt;双早&gt;</t>
  </si>
  <si>
    <t>靳东文,郝志胜</t>
  </si>
  <si>
    <t>[道县]7天连锁酒店(道县潇水中路二中店)(73246583)</t>
  </si>
  <si>
    <t>自主双床房&lt;四人入住&gt;&lt;内宾&gt;&lt;预付&gt;&lt;双早&gt;</t>
  </si>
  <si>
    <t>谢世兵</t>
  </si>
  <si>
    <t>[太原]锦江之星风尚(太原南站店)(73271147)</t>
  </si>
  <si>
    <t>标准双床房&lt;双人入住&gt;&lt;内宾&gt;&lt;预付&gt;&lt;双早&gt;</t>
  </si>
  <si>
    <t>于法立</t>
  </si>
  <si>
    <t>[黄石]城市便捷酒店(黄石大道店)(71585013)</t>
  </si>
  <si>
    <t>商务大床房&lt;双人入住&gt;&lt;内宾&gt;&lt;预付&gt;&lt;无早&gt;</t>
  </si>
  <si>
    <t>王玲</t>
  </si>
  <si>
    <t>[黄山]锦江之星风尚(黄山新安大道老街店)(64223955)</t>
  </si>
  <si>
    <t>双人房A&lt;双人入住&gt;&lt;内宾&gt;&lt;预付&gt;&lt;双早&gt;</t>
  </si>
  <si>
    <t>林永超</t>
  </si>
  <si>
    <t>王志健</t>
  </si>
  <si>
    <t>[淄博]7天优品酒店(淄博金晶大道万象汇店)(70869438)</t>
  </si>
  <si>
    <t>精选特优房（暖气）&lt;双人入住&gt;&lt;内宾&gt;&lt;预付&gt;&lt;双早&gt;</t>
  </si>
  <si>
    <t>李彦刚</t>
  </si>
  <si>
    <t>[泰安]宜尚酒店(泰安泰山天外村中心医院店)(71584824)</t>
  </si>
  <si>
    <t>特惠大床房&lt;双人入住&gt;&lt;内宾&gt;&lt;预付&gt;&lt;双早&gt;</t>
  </si>
  <si>
    <t>张帆</t>
  </si>
  <si>
    <t>[荣成]锦江之星(荣成成山大道高铁站店)(64214314)</t>
  </si>
  <si>
    <t>商务房C&lt;双人入住&gt;&lt;内宾&gt;&lt;预付&gt;&lt;双早&gt;</t>
  </si>
  <si>
    <t>夏学松</t>
  </si>
  <si>
    <t>[南部县]城市便捷酒店(南部政府店)(72814804)</t>
  </si>
  <si>
    <t>韩林</t>
  </si>
  <si>
    <t>[广州]柏曼酒店(广州天河体育中心林和西地铁站店)(71579705)</t>
  </si>
  <si>
    <t>曼语商旅房&lt;双人入住&gt;&lt;内宾&gt;&lt;预付&gt;&lt;双早&gt;</t>
  </si>
  <si>
    <t>李岐涛</t>
  </si>
  <si>
    <t>[六盘水]城市便捷酒店(六盘水体育中心店)(71583962)</t>
  </si>
  <si>
    <t>李兵</t>
  </si>
  <si>
    <t>[习水]凯里亚德酒店（习水客运站店）(76229929)</t>
  </si>
  <si>
    <t>优享双床房&lt;双人入住&gt;&lt;内宾&gt;&lt;预付&gt;&lt;双早&gt;</t>
  </si>
  <si>
    <t>郭宸铭</t>
  </si>
  <si>
    <t>[监利]城市便捷酒店(监利玉沙店)(72812574)</t>
  </si>
  <si>
    <t>曹扬帅</t>
  </si>
  <si>
    <t>[重庆]城市便捷酒店(重庆长嘉汇弹子石老街店)(71580468)</t>
  </si>
  <si>
    <t>景观大床房&lt;双人入住&gt;&lt;内宾&gt;&lt;预付&gt;&lt;无早&gt;</t>
  </si>
  <si>
    <t>唐科</t>
  </si>
  <si>
    <t>调整</t>
  </si>
  <si>
    <t>[厦门]麗枫酒店(厦门中山路步行街镇海路地铁站店)(66068641)</t>
  </si>
  <si>
    <t>豪华大床房&lt;内宾&gt;&lt;双人入住&gt;&lt;预付&gt;&lt;无早&gt;</t>
  </si>
  <si>
    <t>翟佳宾</t>
  </si>
  <si>
    <t>退单</t>
  </si>
  <si>
    <t>[黄山]锦江之星风尚(黄山火车站老街店)(71583259)</t>
  </si>
  <si>
    <t>商务标准房A&lt;三人入住&gt;&lt;内宾&gt;&lt;预付&gt;&lt;双早&gt;</t>
  </si>
  <si>
    <t>方增辉</t>
  </si>
  <si>
    <t>，</t>
  </si>
  <si>
    <t>12.24 可退148.76元</t>
  </si>
  <si>
    <t>A211224102618481</t>
  </si>
  <si>
    <t>CNY / HKD 当前参考汇率: 1.223909954</t>
  </si>
  <si>
    <t>总计： 16274.07 CNY/
19918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</si>
  <si>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</si>
  <si>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</si>
  <si>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</si>
  <si>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</si>
  <si>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</si>
  <si>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</si>
  <si>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</si>
  <si>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</si>
  <si>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</si>
  <si>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</si>
  <si>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</si>
  <si>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</si>
  <si>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</si>
  <si>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</si>
  <si>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</si>
  <si>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</si>
  <si>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</si>
  <si>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2021-12-12</t>
  </si>
  <si>
    <t>2337726</t>
  </si>
  <si>
    <t>城市便捷酒店(重庆长嘉汇弹子石老街店)</t>
  </si>
  <si>
    <t>2021-12-13</t>
  </si>
  <si>
    <t>退房日月结</t>
  </si>
  <si>
    <t>204.02</t>
  </si>
  <si>
    <t>RMB</t>
  </si>
  <si>
    <t>0</t>
  </si>
  <si>
    <t>0.00</t>
  </si>
  <si>
    <t>携程汇智国内直连</t>
  </si>
  <si>
    <t>2021-12-12 20:03:41</t>
  </si>
  <si>
    <t>否</t>
  </si>
  <si>
    <t>汇智国际旅游发展有限公司</t>
  </si>
  <si>
    <t>直连</t>
  </si>
  <si>
    <t>2337715</t>
  </si>
  <si>
    <t>城市便捷酒店(监利玉沙店)</t>
  </si>
  <si>
    <t>144.43</t>
  </si>
  <si>
    <t>2021-12-12 19:54:07</t>
  </si>
  <si>
    <t>2337676</t>
  </si>
  <si>
    <t>凯里亚德酒店（习水客运站店）</t>
  </si>
  <si>
    <t>238.83</t>
  </si>
  <si>
    <t>2021-12-12 19:20:15</t>
  </si>
  <si>
    <t>2337575</t>
  </si>
  <si>
    <t>城市便捷酒店(六盘水体育中心店)</t>
  </si>
  <si>
    <t>159.58</t>
  </si>
  <si>
    <t>2021-12-12 17:59:05</t>
  </si>
  <si>
    <t>2337478</t>
  </si>
  <si>
    <t>柏曼酒店(广州天河体育中心林和西地铁站店)</t>
  </si>
  <si>
    <t>283.81</t>
  </si>
  <si>
    <t>2021-12-12 17:00:48</t>
  </si>
  <si>
    <t>2337462</t>
  </si>
  <si>
    <t>城市便捷酒店(南部政府店)</t>
  </si>
  <si>
    <t>153.52</t>
  </si>
  <si>
    <t>2021-12-12 16:49:13</t>
  </si>
  <si>
    <t>2337352</t>
  </si>
  <si>
    <t>锦江之星(荣成成山大道高铁站店)</t>
  </si>
  <si>
    <t>107.27</t>
  </si>
  <si>
    <t>2021-12-12 14:40:14</t>
  </si>
  <si>
    <t>2337342</t>
  </si>
  <si>
    <t>宜尚酒店(泰安天外村景区店)</t>
  </si>
  <si>
    <t>199.98</t>
  </si>
  <si>
    <t>2021-12-12 14:32:34</t>
  </si>
  <si>
    <t>2337310</t>
  </si>
  <si>
    <t>7天优品酒店(淄博金晶大道万象汇店)</t>
  </si>
  <si>
    <t>118.40</t>
  </si>
  <si>
    <t>2021-12-12 14:07:30</t>
  </si>
  <si>
    <t>2337266</t>
  </si>
  <si>
    <t>城市便捷酒店(鄂州花湖高铁站店)</t>
  </si>
  <si>
    <t>185.84</t>
  </si>
  <si>
    <t>2021-12-12 13:35:11</t>
  </si>
  <si>
    <t>2337249</t>
  </si>
  <si>
    <t>锦江之星风尚(黄山新安大道老街店)</t>
  </si>
  <si>
    <t>131.56</t>
  </si>
  <si>
    <t>2021-12-12 13:19:42</t>
  </si>
  <si>
    <t>2337201</t>
  </si>
  <si>
    <t>城市便捷酒店(黄石大道店)</t>
  </si>
  <si>
    <t>150.49</t>
  </si>
  <si>
    <t>2021-12-12 12:45:16</t>
  </si>
  <si>
    <t>2337196</t>
  </si>
  <si>
    <t>锦江之星风尚(太原南站店)</t>
  </si>
  <si>
    <t>2021-12-12 12:38:30</t>
  </si>
  <si>
    <t>2337175</t>
  </si>
  <si>
    <t>7天连锁酒店(道县潇水中路二中店)</t>
  </si>
  <si>
    <t>137.63</t>
  </si>
  <si>
    <t>2021-12-12 12:21:24</t>
  </si>
  <si>
    <t>2337173</t>
  </si>
  <si>
    <t>锦江之星（辽宁朝阳火车站店）</t>
  </si>
  <si>
    <t>2021-12-12 12:21:04</t>
  </si>
  <si>
    <t>2337105</t>
  </si>
  <si>
    <t>2021-12-12 11:23:49</t>
  </si>
  <si>
    <t>2337076</t>
  </si>
  <si>
    <t>城市便捷酒店（遂溪全丰广场店）</t>
  </si>
  <si>
    <t>197.96</t>
  </si>
  <si>
    <t>2021-12-12 10:55:24</t>
  </si>
  <si>
    <t>2337046</t>
  </si>
  <si>
    <t>锦江之星（唐山人民医院小山店）（原胜利路店）</t>
  </si>
  <si>
    <t>173.05</t>
  </si>
  <si>
    <t>2021-12-12 10:24:01</t>
  </si>
  <si>
    <t>2337045</t>
  </si>
  <si>
    <t>柏曼酒店(济宁任城洸河路店)</t>
  </si>
  <si>
    <t>452.48</t>
  </si>
  <si>
    <t>2021-12-12 10:22:44</t>
  </si>
  <si>
    <t>2336986</t>
  </si>
  <si>
    <t>城市便捷酒店(孝感安陆店)</t>
  </si>
  <si>
    <t>132.31</t>
  </si>
  <si>
    <t>2021-12-12 09:17:47</t>
  </si>
  <si>
    <t>2336862</t>
  </si>
  <si>
    <t>城市便捷酒店(南宁虎邱店)</t>
  </si>
  <si>
    <t>205.03</t>
  </si>
  <si>
    <t>2021-12-12 04:07:19</t>
  </si>
  <si>
    <t>2021-12-11</t>
  </si>
  <si>
    <t>2336755</t>
  </si>
  <si>
    <t>锦江之星品尚(烟台开发区五指山路店)</t>
  </si>
  <si>
    <t>313.72</t>
  </si>
  <si>
    <t>2021-12-11 22:59:12</t>
  </si>
  <si>
    <t>2335857</t>
  </si>
  <si>
    <t>维也纳酒店(揭阳淡浦路店)</t>
  </si>
  <si>
    <t>477.66</t>
  </si>
  <si>
    <t>2021-12-11 13:38:04</t>
  </si>
  <si>
    <t>2021-12-10</t>
  </si>
  <si>
    <t>2334840</t>
  </si>
  <si>
    <t>宜尚酒店(唐山爱琴海中环广场店)</t>
  </si>
  <si>
    <t>440.36</t>
  </si>
  <si>
    <t>2021-12-10 17:39:48</t>
  </si>
  <si>
    <t>2021-12-09</t>
  </si>
  <si>
    <t>2333762</t>
  </si>
  <si>
    <t>锦江都城酒店(海口五指山路日月免税广场店)</t>
  </si>
  <si>
    <t>944.19</t>
  </si>
  <si>
    <t>2021-12-09 21:51:05</t>
  </si>
  <si>
    <t>2021-12-08</t>
  </si>
  <si>
    <t>2331962</t>
  </si>
  <si>
    <t>城市便捷酒店（东莞虎门赤岗店）</t>
  </si>
  <si>
    <t>863.55</t>
  </si>
  <si>
    <t>2021-12-08 21:14:57</t>
  </si>
  <si>
    <t>2021-12-06</t>
  </si>
  <si>
    <t>2328949</t>
  </si>
  <si>
    <t>麗枫酒店(江门迎宾大道店)</t>
  </si>
  <si>
    <t>1721.44</t>
  </si>
  <si>
    <t>2021-12-06 16:34:14</t>
  </si>
  <si>
    <t>2021-12-04</t>
  </si>
  <si>
    <t>2327368</t>
  </si>
  <si>
    <t>2021-12-04 20:25:37</t>
  </si>
  <si>
    <t>2327367</t>
  </si>
  <si>
    <t>2021-12-04 20:25:32</t>
  </si>
  <si>
    <t>2327255</t>
  </si>
  <si>
    <t>2021-12-04 19:43:11</t>
  </si>
  <si>
    <t>2327254</t>
  </si>
  <si>
    <t>2021-12-04 19:43:05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</si>
</sst>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7" fillId="6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0" borderId="3" applyNumberFormat="0" applyFont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" applyNumberFormat="0" applyFill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8" fillId="13" borderId="6" applyNumberFormat="0" applyAlignment="0" applyProtection="0">
      <alignment vertical="center"/>
    </xf>
    <xf numFmtId="0" fontId="17" fillId="13" borderId="2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ont="1" applyFill="1" applyAlignment="1">
      <alignment vertical="center"/>
    </xf>
    <xf numFmtId="14" fontId="0" fillId="0" borderId="0" xfId="0" applyNumberFormat="1" applyFont="1" applyFill="1" applyAlignment="1">
      <alignment vertical="center"/>
    </xf>
    <xf numFmtId="22" fontId="0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34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4">
      <c r="A2" s="4">
        <v>16921114426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44536</v>
      </c>
      <c r="G2" s="5">
        <v>44543</v>
      </c>
      <c r="H2" s="4">
        <v>1</v>
      </c>
      <c r="I2" s="4">
        <v>7</v>
      </c>
      <c r="J2" s="4">
        <v>7</v>
      </c>
      <c r="K2" s="4" t="s">
        <v>29</v>
      </c>
      <c r="L2" s="4">
        <v>1721.44</v>
      </c>
      <c r="M2" s="4">
        <v>1721.44</v>
      </c>
      <c r="N2" s="4" t="s">
        <v>30</v>
      </c>
      <c r="O2" s="4" t="s">
        <v>31</v>
      </c>
      <c r="P2" s="4" t="s">
        <v>32</v>
      </c>
      <c r="Q2" s="4">
        <v>0</v>
      </c>
      <c r="R2" s="6">
        <v>44534</v>
      </c>
      <c r="S2" s="5">
        <v>44546</v>
      </c>
      <c r="T2" s="4" t="s">
        <v>33</v>
      </c>
      <c r="U2" s="4">
        <v>1721.44</v>
      </c>
      <c r="V2" s="4">
        <v>0</v>
      </c>
      <c r="W2" s="4">
        <v>0</v>
      </c>
      <c r="X2" s="4">
        <v>2327254</v>
      </c>
    </row>
    <row r="3" s="4" customFormat="1" spans="1:23">
      <c r="A3" s="4">
        <v>16921111333</v>
      </c>
      <c r="B3" s="4" t="s">
        <v>25</v>
      </c>
      <c r="C3" s="4" t="s">
        <v>26</v>
      </c>
      <c r="D3" s="4" t="s">
        <v>27</v>
      </c>
      <c r="E3" s="4" t="s">
        <v>28</v>
      </c>
      <c r="F3" s="5">
        <v>44536</v>
      </c>
      <c r="G3" s="5">
        <v>44543</v>
      </c>
      <c r="H3" s="4">
        <v>1</v>
      </c>
      <c r="I3" s="4">
        <v>7</v>
      </c>
      <c r="J3" s="4">
        <v>7</v>
      </c>
      <c r="K3" s="4" t="s">
        <v>29</v>
      </c>
      <c r="L3" s="4">
        <v>1721.44</v>
      </c>
      <c r="M3" s="4">
        <v>1721.44</v>
      </c>
      <c r="N3" s="4" t="s">
        <v>34</v>
      </c>
      <c r="O3" s="4" t="s">
        <v>31</v>
      </c>
      <c r="P3" s="4" t="s">
        <v>32</v>
      </c>
      <c r="Q3" s="4">
        <v>0</v>
      </c>
      <c r="R3" s="6">
        <v>44534</v>
      </c>
      <c r="S3" s="5">
        <v>44546</v>
      </c>
      <c r="T3" s="4" t="s">
        <v>33</v>
      </c>
      <c r="U3" s="4">
        <v>1721.44</v>
      </c>
      <c r="V3" s="4">
        <v>0</v>
      </c>
      <c r="W3" s="4">
        <v>0</v>
      </c>
    </row>
    <row r="4" s="4" customFormat="1" spans="1:24">
      <c r="A4" s="4">
        <v>16921112533</v>
      </c>
      <c r="B4" s="4" t="s">
        <v>25</v>
      </c>
      <c r="C4" s="4" t="s">
        <v>26</v>
      </c>
      <c r="D4" s="4" t="s">
        <v>27</v>
      </c>
      <c r="E4" s="4" t="s">
        <v>28</v>
      </c>
      <c r="F4" s="5">
        <v>44536</v>
      </c>
      <c r="G4" s="5">
        <v>44543</v>
      </c>
      <c r="H4" s="4">
        <v>1</v>
      </c>
      <c r="I4" s="4">
        <v>7</v>
      </c>
      <c r="J4" s="4">
        <v>7</v>
      </c>
      <c r="K4" s="4" t="s">
        <v>29</v>
      </c>
      <c r="L4" s="4">
        <v>1721.44</v>
      </c>
      <c r="M4" s="4">
        <v>1721.44</v>
      </c>
      <c r="N4" s="4" t="s">
        <v>35</v>
      </c>
      <c r="O4" s="4" t="s">
        <v>31</v>
      </c>
      <c r="P4" s="4" t="s">
        <v>32</v>
      </c>
      <c r="Q4" s="4">
        <v>0</v>
      </c>
      <c r="R4" s="6">
        <v>44534</v>
      </c>
      <c r="S4" s="5">
        <v>44546</v>
      </c>
      <c r="T4" s="4" t="s">
        <v>33</v>
      </c>
      <c r="U4" s="4">
        <v>1721.44</v>
      </c>
      <c r="V4" s="4">
        <v>0</v>
      </c>
      <c r="W4" s="4">
        <v>0</v>
      </c>
      <c r="X4" s="4">
        <v>2327367</v>
      </c>
    </row>
    <row r="5" s="4" customFormat="1" spans="1:23">
      <c r="A5" s="4">
        <v>16921105905</v>
      </c>
      <c r="B5" s="4" t="s">
        <v>25</v>
      </c>
      <c r="C5" s="4" t="s">
        <v>26</v>
      </c>
      <c r="D5" s="4" t="s">
        <v>27</v>
      </c>
      <c r="E5" s="4" t="s">
        <v>28</v>
      </c>
      <c r="F5" s="5">
        <v>44536</v>
      </c>
      <c r="G5" s="5">
        <v>44543</v>
      </c>
      <c r="H5" s="4">
        <v>1</v>
      </c>
      <c r="I5" s="4">
        <v>7</v>
      </c>
      <c r="J5" s="4">
        <v>7</v>
      </c>
      <c r="K5" s="4" t="s">
        <v>29</v>
      </c>
      <c r="L5" s="4">
        <v>1721.44</v>
      </c>
      <c r="M5" s="4">
        <v>1721.44</v>
      </c>
      <c r="N5" s="4" t="s">
        <v>36</v>
      </c>
      <c r="O5" s="4" t="s">
        <v>31</v>
      </c>
      <c r="P5" s="4" t="s">
        <v>32</v>
      </c>
      <c r="Q5" s="4">
        <v>0</v>
      </c>
      <c r="R5" s="6">
        <v>44534</v>
      </c>
      <c r="S5" s="5">
        <v>44546</v>
      </c>
      <c r="T5" s="4" t="s">
        <v>33</v>
      </c>
      <c r="U5" s="4">
        <v>1721.44</v>
      </c>
      <c r="V5" s="4">
        <v>0</v>
      </c>
      <c r="W5" s="4">
        <v>0</v>
      </c>
    </row>
    <row r="6" s="4" customFormat="1" spans="1:23">
      <c r="A6" s="4">
        <v>16929510590</v>
      </c>
      <c r="B6" s="4" t="s">
        <v>25</v>
      </c>
      <c r="C6" s="4" t="s">
        <v>26</v>
      </c>
      <c r="D6" s="4" t="s">
        <v>27</v>
      </c>
      <c r="E6" s="4" t="s">
        <v>28</v>
      </c>
      <c r="F6" s="5">
        <v>44536</v>
      </c>
      <c r="G6" s="5">
        <v>44543</v>
      </c>
      <c r="H6" s="4">
        <v>1</v>
      </c>
      <c r="I6" s="4">
        <v>7</v>
      </c>
      <c r="J6" s="4">
        <v>7</v>
      </c>
      <c r="K6" s="4" t="s">
        <v>29</v>
      </c>
      <c r="L6" s="4">
        <v>1721.44</v>
      </c>
      <c r="M6" s="4">
        <v>1721.44</v>
      </c>
      <c r="N6" s="4" t="s">
        <v>37</v>
      </c>
      <c r="O6" s="4" t="s">
        <v>31</v>
      </c>
      <c r="P6" s="4" t="s">
        <v>32</v>
      </c>
      <c r="Q6" s="4">
        <v>0</v>
      </c>
      <c r="R6" s="6">
        <v>44536</v>
      </c>
      <c r="S6" s="5">
        <v>44546</v>
      </c>
      <c r="T6" s="4" t="s">
        <v>33</v>
      </c>
      <c r="U6" s="4">
        <v>1721.44</v>
      </c>
      <c r="V6" s="4">
        <v>0</v>
      </c>
      <c r="W6" s="4">
        <v>0</v>
      </c>
    </row>
    <row r="7" s="4" customFormat="1" spans="1:24">
      <c r="A7" s="4">
        <v>16945549474</v>
      </c>
      <c r="B7" s="4" t="s">
        <v>25</v>
      </c>
      <c r="C7" s="4" t="s">
        <v>26</v>
      </c>
      <c r="D7" s="4" t="s">
        <v>38</v>
      </c>
      <c r="E7" s="4" t="s">
        <v>39</v>
      </c>
      <c r="F7" s="5">
        <v>44538</v>
      </c>
      <c r="G7" s="5">
        <v>44543</v>
      </c>
      <c r="H7" s="4">
        <v>1</v>
      </c>
      <c r="I7" s="4">
        <v>5</v>
      </c>
      <c r="J7" s="4">
        <v>5</v>
      </c>
      <c r="K7" s="4" t="s">
        <v>29</v>
      </c>
      <c r="L7" s="4">
        <v>863.55</v>
      </c>
      <c r="M7" s="4">
        <v>863.55</v>
      </c>
      <c r="N7" s="4" t="s">
        <v>40</v>
      </c>
      <c r="O7" s="4" t="s">
        <v>31</v>
      </c>
      <c r="P7" s="4" t="s">
        <v>32</v>
      </c>
      <c r="Q7" s="4">
        <v>0</v>
      </c>
      <c r="R7" s="6">
        <v>44538</v>
      </c>
      <c r="S7" s="5">
        <v>44546</v>
      </c>
      <c r="T7" s="4" t="s">
        <v>33</v>
      </c>
      <c r="U7" s="4">
        <v>863.55</v>
      </c>
      <c r="V7" s="4">
        <v>0</v>
      </c>
      <c r="W7" s="4">
        <v>0</v>
      </c>
      <c r="X7" s="4">
        <v>2331962</v>
      </c>
    </row>
    <row r="8" s="4" customFormat="1" spans="1:23">
      <c r="A8" s="4">
        <v>16952347590</v>
      </c>
      <c r="B8" s="4" t="s">
        <v>25</v>
      </c>
      <c r="C8" s="4" t="s">
        <v>26</v>
      </c>
      <c r="D8" s="4" t="s">
        <v>41</v>
      </c>
      <c r="E8" s="4" t="s">
        <v>42</v>
      </c>
      <c r="F8" s="5">
        <v>44540</v>
      </c>
      <c r="G8" s="5">
        <v>44543</v>
      </c>
      <c r="H8" s="4">
        <v>1</v>
      </c>
      <c r="I8" s="4">
        <v>3</v>
      </c>
      <c r="J8" s="4">
        <v>3</v>
      </c>
      <c r="K8" s="4" t="s">
        <v>29</v>
      </c>
      <c r="L8" s="4">
        <v>944.19</v>
      </c>
      <c r="M8" s="4">
        <v>944.19</v>
      </c>
      <c r="N8" s="4" t="s">
        <v>43</v>
      </c>
      <c r="O8" s="4" t="s">
        <v>31</v>
      </c>
      <c r="P8" s="4" t="s">
        <v>32</v>
      </c>
      <c r="Q8" s="4">
        <v>0</v>
      </c>
      <c r="R8" s="6">
        <v>44539</v>
      </c>
      <c r="S8" s="5">
        <v>44546</v>
      </c>
      <c r="T8" s="4" t="s">
        <v>33</v>
      </c>
      <c r="U8" s="4">
        <v>944.19</v>
      </c>
      <c r="V8" s="4">
        <v>0</v>
      </c>
      <c r="W8" s="4">
        <v>0</v>
      </c>
    </row>
    <row r="9" s="4" customFormat="1" spans="1:24">
      <c r="A9" s="4">
        <v>16958850367</v>
      </c>
      <c r="B9" s="4" t="s">
        <v>25</v>
      </c>
      <c r="C9" s="4" t="s">
        <v>26</v>
      </c>
      <c r="D9" s="4" t="s">
        <v>44</v>
      </c>
      <c r="E9" s="4" t="s">
        <v>45</v>
      </c>
      <c r="F9" s="5">
        <v>44541</v>
      </c>
      <c r="G9" s="5">
        <v>44543</v>
      </c>
      <c r="H9" s="4">
        <v>1</v>
      </c>
      <c r="I9" s="4">
        <v>2</v>
      </c>
      <c r="J9" s="4">
        <v>2</v>
      </c>
      <c r="K9" s="4" t="s">
        <v>29</v>
      </c>
      <c r="L9" s="4">
        <v>440.36</v>
      </c>
      <c r="M9" s="4">
        <v>440.36</v>
      </c>
      <c r="N9" s="4" t="s">
        <v>46</v>
      </c>
      <c r="O9" s="4" t="s">
        <v>31</v>
      </c>
      <c r="P9" s="4" t="s">
        <v>32</v>
      </c>
      <c r="Q9" s="4">
        <v>0</v>
      </c>
      <c r="R9" s="6">
        <v>44540</v>
      </c>
      <c r="S9" s="5">
        <v>44546</v>
      </c>
      <c r="T9" s="4" t="s">
        <v>33</v>
      </c>
      <c r="U9" s="4">
        <v>440.36</v>
      </c>
      <c r="V9" s="4">
        <v>0</v>
      </c>
      <c r="W9" s="4">
        <v>0</v>
      </c>
      <c r="X9" s="4">
        <v>2334840</v>
      </c>
    </row>
    <row r="10" s="4" customFormat="1" spans="1:24">
      <c r="A10" s="4">
        <v>16963440746</v>
      </c>
      <c r="B10" s="4" t="s">
        <v>25</v>
      </c>
      <c r="C10" s="4" t="s">
        <v>26</v>
      </c>
      <c r="D10" s="4" t="s">
        <v>47</v>
      </c>
      <c r="E10" s="4" t="s">
        <v>48</v>
      </c>
      <c r="F10" s="5">
        <v>44541</v>
      </c>
      <c r="G10" s="5">
        <v>44543</v>
      </c>
      <c r="H10" s="4">
        <v>1</v>
      </c>
      <c r="I10" s="4">
        <v>2</v>
      </c>
      <c r="J10" s="4">
        <v>2</v>
      </c>
      <c r="K10" s="4" t="s">
        <v>29</v>
      </c>
      <c r="L10" s="4">
        <v>477.66</v>
      </c>
      <c r="M10" s="4">
        <v>477.66</v>
      </c>
      <c r="N10" s="4" t="s">
        <v>49</v>
      </c>
      <c r="O10" s="4" t="s">
        <v>31</v>
      </c>
      <c r="P10" s="4" t="s">
        <v>32</v>
      </c>
      <c r="Q10" s="4">
        <v>0</v>
      </c>
      <c r="R10" s="6">
        <v>44541</v>
      </c>
      <c r="S10" s="5">
        <v>44546</v>
      </c>
      <c r="T10" s="4" t="s">
        <v>33</v>
      </c>
      <c r="U10" s="4">
        <v>477.66</v>
      </c>
      <c r="V10" s="4">
        <v>0</v>
      </c>
      <c r="W10" s="4">
        <v>0</v>
      </c>
      <c r="X10" s="4">
        <v>2335857</v>
      </c>
    </row>
    <row r="11" s="4" customFormat="1" spans="1:24">
      <c r="A11" s="4">
        <v>16966427525</v>
      </c>
      <c r="B11" s="4" t="s">
        <v>25</v>
      </c>
      <c r="C11" s="4" t="s">
        <v>26</v>
      </c>
      <c r="D11" s="4" t="s">
        <v>50</v>
      </c>
      <c r="E11" s="4" t="s">
        <v>51</v>
      </c>
      <c r="F11" s="5">
        <v>44541</v>
      </c>
      <c r="G11" s="5">
        <v>44543</v>
      </c>
      <c r="H11" s="4">
        <v>1</v>
      </c>
      <c r="I11" s="4">
        <v>2</v>
      </c>
      <c r="J11" s="4">
        <v>2</v>
      </c>
      <c r="K11" s="4" t="s">
        <v>29</v>
      </c>
      <c r="L11" s="4">
        <v>313.72</v>
      </c>
      <c r="M11" s="4">
        <v>313.72</v>
      </c>
      <c r="N11" s="4" t="s">
        <v>52</v>
      </c>
      <c r="O11" s="4" t="s">
        <v>31</v>
      </c>
      <c r="P11" s="4" t="s">
        <v>32</v>
      </c>
      <c r="Q11" s="4">
        <v>0</v>
      </c>
      <c r="R11" s="6">
        <v>44541</v>
      </c>
      <c r="S11" s="5">
        <v>44546</v>
      </c>
      <c r="T11" s="4" t="s">
        <v>33</v>
      </c>
      <c r="U11" s="4">
        <v>313.72</v>
      </c>
      <c r="V11" s="4">
        <v>0</v>
      </c>
      <c r="W11" s="4">
        <v>0</v>
      </c>
      <c r="X11" s="4">
        <v>2336755</v>
      </c>
    </row>
    <row r="12" s="4" customFormat="1" spans="1:24">
      <c r="A12" s="4">
        <v>16969223558</v>
      </c>
      <c r="B12" s="4" t="s">
        <v>25</v>
      </c>
      <c r="C12" s="4" t="s">
        <v>26</v>
      </c>
      <c r="D12" s="4" t="s">
        <v>53</v>
      </c>
      <c r="E12" s="4" t="s">
        <v>54</v>
      </c>
      <c r="F12" s="5">
        <v>44542</v>
      </c>
      <c r="G12" s="5">
        <v>44543</v>
      </c>
      <c r="H12" s="4">
        <v>1</v>
      </c>
      <c r="I12" s="4">
        <v>1</v>
      </c>
      <c r="J12" s="4">
        <v>1</v>
      </c>
      <c r="K12" s="4" t="s">
        <v>29</v>
      </c>
      <c r="L12" s="4">
        <v>205.03</v>
      </c>
      <c r="M12" s="4">
        <v>205.03</v>
      </c>
      <c r="N12" s="4" t="s">
        <v>55</v>
      </c>
      <c r="O12" s="4" t="s">
        <v>31</v>
      </c>
      <c r="P12" s="4" t="s">
        <v>32</v>
      </c>
      <c r="Q12" s="4">
        <v>0</v>
      </c>
      <c r="R12" s="6">
        <v>44542</v>
      </c>
      <c r="S12" s="5">
        <v>44546</v>
      </c>
      <c r="T12" s="4" t="s">
        <v>33</v>
      </c>
      <c r="U12" s="4">
        <v>205.03</v>
      </c>
      <c r="V12" s="4">
        <v>0</v>
      </c>
      <c r="W12" s="4">
        <v>0</v>
      </c>
      <c r="X12" s="4">
        <v>2336862</v>
      </c>
    </row>
    <row r="13" s="4" customFormat="1" spans="1:24">
      <c r="A13" s="4">
        <v>16969456343</v>
      </c>
      <c r="B13" s="4" t="s">
        <v>25</v>
      </c>
      <c r="C13" s="4" t="s">
        <v>26</v>
      </c>
      <c r="D13" s="4" t="s">
        <v>56</v>
      </c>
      <c r="E13" s="4" t="s">
        <v>57</v>
      </c>
      <c r="F13" s="5">
        <v>44542</v>
      </c>
      <c r="G13" s="5">
        <v>44543</v>
      </c>
      <c r="H13" s="4">
        <v>1</v>
      </c>
      <c r="I13" s="4">
        <v>1</v>
      </c>
      <c r="J13" s="4">
        <v>1</v>
      </c>
      <c r="K13" s="4" t="s">
        <v>29</v>
      </c>
      <c r="L13" s="4">
        <v>132.31</v>
      </c>
      <c r="M13" s="4">
        <v>132.31</v>
      </c>
      <c r="N13" s="4" t="s">
        <v>58</v>
      </c>
      <c r="O13" s="4" t="s">
        <v>31</v>
      </c>
      <c r="P13" s="4" t="s">
        <v>32</v>
      </c>
      <c r="Q13" s="4">
        <v>0</v>
      </c>
      <c r="R13" s="6">
        <v>44542</v>
      </c>
      <c r="S13" s="5">
        <v>44546</v>
      </c>
      <c r="T13" s="4" t="s">
        <v>33</v>
      </c>
      <c r="U13" s="4">
        <v>132.31</v>
      </c>
      <c r="V13" s="4">
        <v>0</v>
      </c>
      <c r="W13" s="4">
        <v>0</v>
      </c>
      <c r="X13" s="4">
        <v>2336986</v>
      </c>
    </row>
    <row r="14" s="4" customFormat="1" spans="1:23">
      <c r="A14" s="4">
        <v>16969612332</v>
      </c>
      <c r="B14" s="4" t="s">
        <v>25</v>
      </c>
      <c r="C14" s="4" t="s">
        <v>26</v>
      </c>
      <c r="D14" s="4" t="s">
        <v>59</v>
      </c>
      <c r="E14" s="4" t="s">
        <v>60</v>
      </c>
      <c r="F14" s="5">
        <v>44542</v>
      </c>
      <c r="G14" s="5">
        <v>44543</v>
      </c>
      <c r="H14" s="4">
        <v>2</v>
      </c>
      <c r="I14" s="4">
        <v>1</v>
      </c>
      <c r="J14" s="4">
        <v>2</v>
      </c>
      <c r="K14" s="4" t="s">
        <v>29</v>
      </c>
      <c r="L14" s="4">
        <v>452.48</v>
      </c>
      <c r="M14" s="4">
        <v>452.48</v>
      </c>
      <c r="N14" s="4" t="s">
        <v>61</v>
      </c>
      <c r="O14" s="4" t="s">
        <v>31</v>
      </c>
      <c r="P14" s="4" t="s">
        <v>32</v>
      </c>
      <c r="Q14" s="4">
        <v>0</v>
      </c>
      <c r="R14" s="6">
        <v>44542</v>
      </c>
      <c r="S14" s="5">
        <v>44546</v>
      </c>
      <c r="T14" s="4" t="s">
        <v>33</v>
      </c>
      <c r="U14" s="4">
        <v>452.48</v>
      </c>
      <c r="V14" s="4">
        <v>0</v>
      </c>
      <c r="W14" s="4">
        <v>0</v>
      </c>
    </row>
    <row r="15" s="4" customFormat="1" spans="1:23">
      <c r="A15" s="4">
        <v>16969618033</v>
      </c>
      <c r="B15" s="4" t="s">
        <v>25</v>
      </c>
      <c r="C15" s="4" t="s">
        <v>26</v>
      </c>
      <c r="D15" s="4" t="s">
        <v>62</v>
      </c>
      <c r="E15" s="4" t="s">
        <v>63</v>
      </c>
      <c r="F15" s="5">
        <v>44542</v>
      </c>
      <c r="G15" s="5">
        <v>44543</v>
      </c>
      <c r="H15" s="4">
        <v>1</v>
      </c>
      <c r="I15" s="4">
        <v>1</v>
      </c>
      <c r="J15" s="4">
        <v>1</v>
      </c>
      <c r="K15" s="4" t="s">
        <v>29</v>
      </c>
      <c r="L15" s="4">
        <v>173.05</v>
      </c>
      <c r="M15" s="4">
        <v>173.05</v>
      </c>
      <c r="N15" s="4" t="s">
        <v>64</v>
      </c>
      <c r="O15" s="4" t="s">
        <v>31</v>
      </c>
      <c r="P15" s="4" t="s">
        <v>32</v>
      </c>
      <c r="Q15" s="4">
        <v>0</v>
      </c>
      <c r="R15" s="6">
        <v>44542</v>
      </c>
      <c r="S15" s="5">
        <v>44546</v>
      </c>
      <c r="T15" s="4" t="s">
        <v>33</v>
      </c>
      <c r="U15" s="4">
        <v>173.05</v>
      </c>
      <c r="V15" s="4">
        <v>0</v>
      </c>
      <c r="W15" s="4">
        <v>0</v>
      </c>
    </row>
    <row r="16" s="4" customFormat="1" spans="1:24">
      <c r="A16" s="4">
        <v>16969710510</v>
      </c>
      <c r="B16" s="4" t="s">
        <v>25</v>
      </c>
      <c r="C16" s="4" t="s">
        <v>26</v>
      </c>
      <c r="D16" s="4" t="s">
        <v>65</v>
      </c>
      <c r="E16" s="4" t="s">
        <v>39</v>
      </c>
      <c r="F16" s="5">
        <v>44542</v>
      </c>
      <c r="G16" s="5">
        <v>44543</v>
      </c>
      <c r="H16" s="4">
        <v>1</v>
      </c>
      <c r="I16" s="4">
        <v>1</v>
      </c>
      <c r="J16" s="4">
        <v>1</v>
      </c>
      <c r="K16" s="4" t="s">
        <v>29</v>
      </c>
      <c r="L16" s="4">
        <v>197.96</v>
      </c>
      <c r="M16" s="4">
        <v>197.96</v>
      </c>
      <c r="N16" s="4" t="s">
        <v>66</v>
      </c>
      <c r="O16" s="4" t="s">
        <v>31</v>
      </c>
      <c r="P16" s="4" t="s">
        <v>32</v>
      </c>
      <c r="Q16" s="4">
        <v>0</v>
      </c>
      <c r="R16" s="6">
        <v>44542</v>
      </c>
      <c r="S16" s="5">
        <v>44546</v>
      </c>
      <c r="T16" s="4" t="s">
        <v>33</v>
      </c>
      <c r="U16" s="4">
        <v>197.96</v>
      </c>
      <c r="V16" s="4">
        <v>0</v>
      </c>
      <c r="W16" s="4">
        <v>0</v>
      </c>
      <c r="X16" s="4">
        <v>2337076</v>
      </c>
    </row>
    <row r="17" s="4" customFormat="1" spans="1:23">
      <c r="A17" s="4">
        <v>16969804777</v>
      </c>
      <c r="B17" s="4" t="s">
        <v>25</v>
      </c>
      <c r="C17" s="4" t="s">
        <v>26</v>
      </c>
      <c r="D17" s="4" t="s">
        <v>67</v>
      </c>
      <c r="E17" s="4" t="s">
        <v>68</v>
      </c>
      <c r="F17" s="5">
        <v>44542</v>
      </c>
      <c r="G17" s="5">
        <v>44543</v>
      </c>
      <c r="H17" s="4">
        <v>1</v>
      </c>
      <c r="I17" s="4">
        <v>1</v>
      </c>
      <c r="J17" s="4">
        <v>1</v>
      </c>
      <c r="K17" s="4" t="s">
        <v>29</v>
      </c>
      <c r="L17" s="4">
        <v>185.84</v>
      </c>
      <c r="M17" s="4">
        <v>185.84</v>
      </c>
      <c r="N17" s="4" t="s">
        <v>69</v>
      </c>
      <c r="O17" s="4" t="s">
        <v>31</v>
      </c>
      <c r="P17" s="4" t="s">
        <v>32</v>
      </c>
      <c r="Q17" s="4">
        <v>0</v>
      </c>
      <c r="R17" s="6">
        <v>44542</v>
      </c>
      <c r="S17" s="5">
        <v>44546</v>
      </c>
      <c r="T17" s="4" t="s">
        <v>33</v>
      </c>
      <c r="U17" s="4">
        <v>185.84</v>
      </c>
      <c r="V17" s="4">
        <v>0</v>
      </c>
      <c r="W17" s="4">
        <v>0</v>
      </c>
    </row>
    <row r="18" s="4" customFormat="1" spans="1:24">
      <c r="A18" s="4">
        <v>16970034563</v>
      </c>
      <c r="B18" s="4" t="s">
        <v>25</v>
      </c>
      <c r="C18" s="4" t="s">
        <v>26</v>
      </c>
      <c r="D18" s="4" t="s">
        <v>70</v>
      </c>
      <c r="E18" s="4" t="s">
        <v>71</v>
      </c>
      <c r="F18" s="5">
        <v>44542</v>
      </c>
      <c r="G18" s="5">
        <v>44543</v>
      </c>
      <c r="H18" s="4">
        <v>1</v>
      </c>
      <c r="I18" s="4">
        <v>1</v>
      </c>
      <c r="J18" s="4">
        <v>1</v>
      </c>
      <c r="K18" s="4" t="s">
        <v>29</v>
      </c>
      <c r="L18" s="4">
        <v>131.56</v>
      </c>
      <c r="M18" s="4">
        <v>131.56</v>
      </c>
      <c r="N18" s="4" t="s">
        <v>72</v>
      </c>
      <c r="O18" s="4" t="s">
        <v>31</v>
      </c>
      <c r="P18" s="4" t="s">
        <v>32</v>
      </c>
      <c r="Q18" s="4">
        <v>0</v>
      </c>
      <c r="R18" s="6">
        <v>44542</v>
      </c>
      <c r="S18" s="5">
        <v>44546</v>
      </c>
      <c r="T18" s="4" t="s">
        <v>33</v>
      </c>
      <c r="U18" s="4">
        <v>131.56</v>
      </c>
      <c r="V18" s="4">
        <v>0</v>
      </c>
      <c r="W18" s="4">
        <v>0</v>
      </c>
      <c r="X18" s="4">
        <v>2337173</v>
      </c>
    </row>
    <row r="19" s="4" customFormat="1" spans="1:24">
      <c r="A19" s="4">
        <v>16970035748</v>
      </c>
      <c r="B19" s="4" t="s">
        <v>25</v>
      </c>
      <c r="C19" s="4" t="s">
        <v>26</v>
      </c>
      <c r="D19" s="4" t="s">
        <v>73</v>
      </c>
      <c r="E19" s="4" t="s">
        <v>74</v>
      </c>
      <c r="F19" s="5">
        <v>44542</v>
      </c>
      <c r="G19" s="5">
        <v>44543</v>
      </c>
      <c r="H19" s="4">
        <v>1</v>
      </c>
      <c r="I19" s="4">
        <v>1</v>
      </c>
      <c r="J19" s="4">
        <v>1</v>
      </c>
      <c r="K19" s="4" t="s">
        <v>29</v>
      </c>
      <c r="L19" s="4">
        <v>137.63</v>
      </c>
      <c r="M19" s="4">
        <v>137.63</v>
      </c>
      <c r="N19" s="4" t="s">
        <v>75</v>
      </c>
      <c r="O19" s="4" t="s">
        <v>31</v>
      </c>
      <c r="P19" s="4" t="s">
        <v>32</v>
      </c>
      <c r="Q19" s="4">
        <v>0</v>
      </c>
      <c r="R19" s="6">
        <v>44542</v>
      </c>
      <c r="S19" s="5">
        <v>44546</v>
      </c>
      <c r="T19" s="4" t="s">
        <v>33</v>
      </c>
      <c r="U19" s="4">
        <v>137.63</v>
      </c>
      <c r="V19" s="4">
        <v>0</v>
      </c>
      <c r="W19" s="4">
        <v>0</v>
      </c>
      <c r="X19" s="4">
        <v>2337175</v>
      </c>
    </row>
    <row r="20" s="4" customFormat="1" spans="1:23">
      <c r="A20" s="4">
        <v>16970102898</v>
      </c>
      <c r="B20" s="4" t="s">
        <v>25</v>
      </c>
      <c r="C20" s="4" t="s">
        <v>26</v>
      </c>
      <c r="D20" s="4" t="s">
        <v>76</v>
      </c>
      <c r="E20" s="4" t="s">
        <v>77</v>
      </c>
      <c r="F20" s="5">
        <v>44542</v>
      </c>
      <c r="G20" s="5">
        <v>44543</v>
      </c>
      <c r="H20" s="4">
        <v>1</v>
      </c>
      <c r="I20" s="4">
        <v>1</v>
      </c>
      <c r="J20" s="4">
        <v>1</v>
      </c>
      <c r="K20" s="4" t="s">
        <v>29</v>
      </c>
      <c r="L20" s="4">
        <v>131.56</v>
      </c>
      <c r="M20" s="4">
        <v>131.56</v>
      </c>
      <c r="N20" s="4" t="s">
        <v>78</v>
      </c>
      <c r="O20" s="4" t="s">
        <v>31</v>
      </c>
      <c r="P20" s="4" t="s">
        <v>32</v>
      </c>
      <c r="Q20" s="4">
        <v>0</v>
      </c>
      <c r="R20" s="6">
        <v>44542</v>
      </c>
      <c r="S20" s="5">
        <v>44546</v>
      </c>
      <c r="T20" s="4" t="s">
        <v>33</v>
      </c>
      <c r="U20" s="4">
        <v>131.56</v>
      </c>
      <c r="V20" s="4">
        <v>0</v>
      </c>
      <c r="W20" s="4">
        <v>0</v>
      </c>
    </row>
    <row r="21" s="4" customFormat="1" spans="1:24">
      <c r="A21" s="4">
        <v>16970129322</v>
      </c>
      <c r="B21" s="4" t="s">
        <v>25</v>
      </c>
      <c r="C21" s="4" t="s">
        <v>26</v>
      </c>
      <c r="D21" s="4" t="s">
        <v>79</v>
      </c>
      <c r="E21" s="4" t="s">
        <v>80</v>
      </c>
      <c r="F21" s="5">
        <v>44542</v>
      </c>
      <c r="G21" s="5">
        <v>44543</v>
      </c>
      <c r="H21" s="4">
        <v>1</v>
      </c>
      <c r="I21" s="4">
        <v>1</v>
      </c>
      <c r="J21" s="4">
        <v>1</v>
      </c>
      <c r="K21" s="4" t="s">
        <v>29</v>
      </c>
      <c r="L21" s="4">
        <v>150.49</v>
      </c>
      <c r="M21" s="4">
        <v>150.49</v>
      </c>
      <c r="N21" s="4" t="s">
        <v>81</v>
      </c>
      <c r="O21" s="4" t="s">
        <v>31</v>
      </c>
      <c r="P21" s="4" t="s">
        <v>32</v>
      </c>
      <c r="Q21" s="4">
        <v>0</v>
      </c>
      <c r="R21" s="6">
        <v>44542</v>
      </c>
      <c r="S21" s="5">
        <v>44546</v>
      </c>
      <c r="T21" s="4" t="s">
        <v>33</v>
      </c>
      <c r="U21" s="4">
        <v>150.49</v>
      </c>
      <c r="V21" s="4">
        <v>0</v>
      </c>
      <c r="W21" s="4">
        <v>0</v>
      </c>
      <c r="X21" s="4">
        <v>2337201</v>
      </c>
    </row>
    <row r="22" s="4" customFormat="1" spans="1:24">
      <c r="A22" s="4">
        <v>16970265292</v>
      </c>
      <c r="B22" s="4" t="s">
        <v>25</v>
      </c>
      <c r="C22" s="4" t="s">
        <v>26</v>
      </c>
      <c r="D22" s="4" t="s">
        <v>82</v>
      </c>
      <c r="E22" s="4" t="s">
        <v>83</v>
      </c>
      <c r="F22" s="5">
        <v>44542</v>
      </c>
      <c r="G22" s="5">
        <v>44543</v>
      </c>
      <c r="H22" s="4">
        <v>1</v>
      </c>
      <c r="I22" s="4">
        <v>1</v>
      </c>
      <c r="J22" s="4">
        <v>1</v>
      </c>
      <c r="K22" s="4" t="s">
        <v>29</v>
      </c>
      <c r="L22" s="4">
        <v>131.56</v>
      </c>
      <c r="M22" s="4">
        <v>131.56</v>
      </c>
      <c r="N22" s="4" t="s">
        <v>84</v>
      </c>
      <c r="O22" s="4" t="s">
        <v>31</v>
      </c>
      <c r="P22" s="4" t="s">
        <v>32</v>
      </c>
      <c r="Q22" s="4">
        <v>0</v>
      </c>
      <c r="R22" s="6">
        <v>44542</v>
      </c>
      <c r="S22" s="5">
        <v>44546</v>
      </c>
      <c r="T22" s="4" t="s">
        <v>33</v>
      </c>
      <c r="U22" s="4">
        <v>131.56</v>
      </c>
      <c r="V22" s="4">
        <v>0</v>
      </c>
      <c r="W22" s="4">
        <v>0</v>
      </c>
      <c r="X22" s="4">
        <v>2337249</v>
      </c>
    </row>
    <row r="23" s="4" customFormat="1" spans="1:24">
      <c r="A23" s="4">
        <v>16970063789</v>
      </c>
      <c r="B23" s="4" t="s">
        <v>25</v>
      </c>
      <c r="C23" s="4" t="s">
        <v>26</v>
      </c>
      <c r="D23" s="4" t="s">
        <v>67</v>
      </c>
      <c r="E23" s="4" t="s">
        <v>68</v>
      </c>
      <c r="F23" s="5">
        <v>44542</v>
      </c>
      <c r="G23" s="5">
        <v>44543</v>
      </c>
      <c r="H23" s="4">
        <v>1</v>
      </c>
      <c r="I23" s="4">
        <v>1</v>
      </c>
      <c r="J23" s="4">
        <v>1</v>
      </c>
      <c r="K23" s="4" t="s">
        <v>29</v>
      </c>
      <c r="L23" s="4">
        <v>185.84</v>
      </c>
      <c r="M23" s="4">
        <v>185.84</v>
      </c>
      <c r="N23" s="4" t="s">
        <v>85</v>
      </c>
      <c r="O23" s="4" t="s">
        <v>31</v>
      </c>
      <c r="P23" s="4" t="s">
        <v>32</v>
      </c>
      <c r="Q23" s="4">
        <v>0</v>
      </c>
      <c r="R23" s="6">
        <v>44542</v>
      </c>
      <c r="S23" s="5">
        <v>44546</v>
      </c>
      <c r="T23" s="4" t="s">
        <v>33</v>
      </c>
      <c r="U23" s="4">
        <v>185.84</v>
      </c>
      <c r="V23" s="4">
        <v>0</v>
      </c>
      <c r="W23" s="4">
        <v>0</v>
      </c>
      <c r="X23" s="4">
        <v>2337266</v>
      </c>
    </row>
    <row r="24" s="4" customFormat="1" spans="1:23">
      <c r="A24" s="4">
        <v>16970453148</v>
      </c>
      <c r="B24" s="4" t="s">
        <v>25</v>
      </c>
      <c r="C24" s="4" t="s">
        <v>26</v>
      </c>
      <c r="D24" s="4" t="s">
        <v>86</v>
      </c>
      <c r="E24" s="4" t="s">
        <v>87</v>
      </c>
      <c r="F24" s="5">
        <v>44542</v>
      </c>
      <c r="G24" s="5">
        <v>44543</v>
      </c>
      <c r="H24" s="4">
        <v>1</v>
      </c>
      <c r="I24" s="4">
        <v>1</v>
      </c>
      <c r="J24" s="4">
        <v>1</v>
      </c>
      <c r="K24" s="4" t="s">
        <v>29</v>
      </c>
      <c r="L24" s="4">
        <v>118.4</v>
      </c>
      <c r="M24" s="4">
        <v>118.4</v>
      </c>
      <c r="N24" s="4" t="s">
        <v>88</v>
      </c>
      <c r="O24" s="4" t="s">
        <v>31</v>
      </c>
      <c r="P24" s="4" t="s">
        <v>32</v>
      </c>
      <c r="Q24" s="4">
        <v>0</v>
      </c>
      <c r="R24" s="6">
        <v>44542</v>
      </c>
      <c r="S24" s="5">
        <v>44546</v>
      </c>
      <c r="T24" s="4" t="s">
        <v>33</v>
      </c>
      <c r="U24" s="4">
        <v>118.4</v>
      </c>
      <c r="V24" s="4">
        <v>0</v>
      </c>
      <c r="W24" s="4">
        <v>0</v>
      </c>
    </row>
    <row r="25" s="4" customFormat="1" spans="1:23">
      <c r="A25" s="4">
        <v>16970543977</v>
      </c>
      <c r="B25" s="4" t="s">
        <v>25</v>
      </c>
      <c r="C25" s="4" t="s">
        <v>26</v>
      </c>
      <c r="D25" s="4" t="s">
        <v>89</v>
      </c>
      <c r="E25" s="4" t="s">
        <v>90</v>
      </c>
      <c r="F25" s="5">
        <v>44542</v>
      </c>
      <c r="G25" s="5">
        <v>44543</v>
      </c>
      <c r="H25" s="4">
        <v>1</v>
      </c>
      <c r="I25" s="4">
        <v>1</v>
      </c>
      <c r="J25" s="4">
        <v>1</v>
      </c>
      <c r="K25" s="4" t="s">
        <v>29</v>
      </c>
      <c r="L25" s="4">
        <v>199.98</v>
      </c>
      <c r="M25" s="4">
        <v>199.98</v>
      </c>
      <c r="N25" s="4" t="s">
        <v>91</v>
      </c>
      <c r="O25" s="4" t="s">
        <v>31</v>
      </c>
      <c r="P25" s="4" t="s">
        <v>32</v>
      </c>
      <c r="Q25" s="4">
        <v>0</v>
      </c>
      <c r="R25" s="6">
        <v>44542</v>
      </c>
      <c r="S25" s="5">
        <v>44546</v>
      </c>
      <c r="T25" s="4" t="s">
        <v>33</v>
      </c>
      <c r="U25" s="4">
        <v>199.98</v>
      </c>
      <c r="V25" s="4">
        <v>0</v>
      </c>
      <c r="W25" s="4">
        <v>0</v>
      </c>
    </row>
    <row r="26" s="4" customFormat="1" spans="1:23">
      <c r="A26" s="4">
        <v>16970571244</v>
      </c>
      <c r="B26" s="4" t="s">
        <v>25</v>
      </c>
      <c r="C26" s="4" t="s">
        <v>26</v>
      </c>
      <c r="D26" s="4" t="s">
        <v>92</v>
      </c>
      <c r="E26" s="4" t="s">
        <v>93</v>
      </c>
      <c r="F26" s="5">
        <v>44542</v>
      </c>
      <c r="G26" s="5">
        <v>44543</v>
      </c>
      <c r="H26" s="4">
        <v>1</v>
      </c>
      <c r="I26" s="4">
        <v>1</v>
      </c>
      <c r="J26" s="4">
        <v>1</v>
      </c>
      <c r="K26" s="4" t="s">
        <v>29</v>
      </c>
      <c r="L26" s="4">
        <v>107.27</v>
      </c>
      <c r="M26" s="4">
        <v>107.27</v>
      </c>
      <c r="N26" s="4" t="s">
        <v>94</v>
      </c>
      <c r="O26" s="4" t="s">
        <v>31</v>
      </c>
      <c r="P26" s="4" t="s">
        <v>32</v>
      </c>
      <c r="Q26" s="4">
        <v>0</v>
      </c>
      <c r="R26" s="6">
        <v>44542</v>
      </c>
      <c r="S26" s="5">
        <v>44546</v>
      </c>
      <c r="T26" s="4" t="s">
        <v>33</v>
      </c>
      <c r="U26" s="4">
        <v>107.27</v>
      </c>
      <c r="V26" s="4">
        <v>0</v>
      </c>
      <c r="W26" s="4">
        <v>0</v>
      </c>
    </row>
    <row r="27" s="4" customFormat="1" spans="1:24">
      <c r="A27" s="4">
        <v>16971019258</v>
      </c>
      <c r="B27" s="4" t="s">
        <v>25</v>
      </c>
      <c r="C27" s="4" t="s">
        <v>26</v>
      </c>
      <c r="D27" s="4" t="s">
        <v>95</v>
      </c>
      <c r="E27" s="4" t="s">
        <v>80</v>
      </c>
      <c r="F27" s="5">
        <v>44542</v>
      </c>
      <c r="G27" s="5">
        <v>44543</v>
      </c>
      <c r="H27" s="4">
        <v>1</v>
      </c>
      <c r="I27" s="4">
        <v>1</v>
      </c>
      <c r="J27" s="4">
        <v>1</v>
      </c>
      <c r="K27" s="4" t="s">
        <v>29</v>
      </c>
      <c r="L27" s="4">
        <v>153.52</v>
      </c>
      <c r="M27" s="4">
        <v>153.52</v>
      </c>
      <c r="N27" s="4" t="s">
        <v>96</v>
      </c>
      <c r="O27" s="4" t="s">
        <v>31</v>
      </c>
      <c r="P27" s="4" t="s">
        <v>32</v>
      </c>
      <c r="Q27" s="4">
        <v>0</v>
      </c>
      <c r="R27" s="6">
        <v>44542</v>
      </c>
      <c r="S27" s="5">
        <v>44546</v>
      </c>
      <c r="T27" s="4" t="s">
        <v>33</v>
      </c>
      <c r="U27" s="4">
        <v>153.52</v>
      </c>
      <c r="V27" s="4">
        <v>0</v>
      </c>
      <c r="W27" s="4">
        <v>0</v>
      </c>
      <c r="X27" s="4">
        <v>2337462</v>
      </c>
    </row>
    <row r="28" s="4" customFormat="1" spans="1:24">
      <c r="A28" s="4">
        <v>16971064505</v>
      </c>
      <c r="B28" s="4" t="s">
        <v>25</v>
      </c>
      <c r="C28" s="4" t="s">
        <v>26</v>
      </c>
      <c r="D28" s="4" t="s">
        <v>97</v>
      </c>
      <c r="E28" s="4" t="s">
        <v>98</v>
      </c>
      <c r="F28" s="5">
        <v>44542</v>
      </c>
      <c r="G28" s="5">
        <v>44543</v>
      </c>
      <c r="H28" s="4">
        <v>1</v>
      </c>
      <c r="I28" s="4">
        <v>1</v>
      </c>
      <c r="J28" s="4">
        <v>1</v>
      </c>
      <c r="K28" s="4" t="s">
        <v>29</v>
      </c>
      <c r="L28" s="4">
        <v>283.81</v>
      </c>
      <c r="M28" s="4">
        <v>283.81</v>
      </c>
      <c r="N28" s="4" t="s">
        <v>99</v>
      </c>
      <c r="O28" s="4" t="s">
        <v>31</v>
      </c>
      <c r="P28" s="4" t="s">
        <v>32</v>
      </c>
      <c r="Q28" s="4">
        <v>0</v>
      </c>
      <c r="R28" s="6">
        <v>44542</v>
      </c>
      <c r="S28" s="5">
        <v>44546</v>
      </c>
      <c r="T28" s="4" t="s">
        <v>33</v>
      </c>
      <c r="U28" s="4">
        <v>283.81</v>
      </c>
      <c r="V28" s="4">
        <v>0</v>
      </c>
      <c r="W28" s="4">
        <v>0</v>
      </c>
      <c r="X28" s="4">
        <v>2337478</v>
      </c>
    </row>
    <row r="29" s="4" customFormat="1" spans="1:23">
      <c r="A29" s="4">
        <v>16971264560</v>
      </c>
      <c r="B29" s="4" t="s">
        <v>25</v>
      </c>
      <c r="C29" s="4" t="s">
        <v>26</v>
      </c>
      <c r="D29" s="4" t="s">
        <v>100</v>
      </c>
      <c r="E29" s="4" t="s">
        <v>80</v>
      </c>
      <c r="F29" s="5">
        <v>44542</v>
      </c>
      <c r="G29" s="5">
        <v>44543</v>
      </c>
      <c r="H29" s="4">
        <v>1</v>
      </c>
      <c r="I29" s="4">
        <v>1</v>
      </c>
      <c r="J29" s="4">
        <v>1</v>
      </c>
      <c r="K29" s="4" t="s">
        <v>29</v>
      </c>
      <c r="L29" s="4">
        <v>159.58</v>
      </c>
      <c r="M29" s="4">
        <v>159.58</v>
      </c>
      <c r="N29" s="4" t="s">
        <v>101</v>
      </c>
      <c r="O29" s="4" t="s">
        <v>31</v>
      </c>
      <c r="P29" s="4" t="s">
        <v>32</v>
      </c>
      <c r="Q29" s="4">
        <v>0</v>
      </c>
      <c r="R29" s="6">
        <v>44542</v>
      </c>
      <c r="S29" s="5">
        <v>44546</v>
      </c>
      <c r="T29" s="4" t="s">
        <v>33</v>
      </c>
      <c r="U29" s="4">
        <v>159.58</v>
      </c>
      <c r="V29" s="4">
        <v>0</v>
      </c>
      <c r="W29" s="4">
        <v>0</v>
      </c>
    </row>
    <row r="30" s="4" customFormat="1" spans="1:24">
      <c r="A30" s="4">
        <v>16971503515</v>
      </c>
      <c r="B30" s="4" t="s">
        <v>25</v>
      </c>
      <c r="C30" s="4" t="s">
        <v>26</v>
      </c>
      <c r="D30" s="4" t="s">
        <v>102</v>
      </c>
      <c r="E30" s="4" t="s">
        <v>103</v>
      </c>
      <c r="F30" s="5">
        <v>44542</v>
      </c>
      <c r="G30" s="5">
        <v>44543</v>
      </c>
      <c r="H30" s="4">
        <v>1</v>
      </c>
      <c r="I30" s="4">
        <v>1</v>
      </c>
      <c r="J30" s="4">
        <v>1</v>
      </c>
      <c r="K30" s="4" t="s">
        <v>29</v>
      </c>
      <c r="L30" s="4">
        <v>238.83</v>
      </c>
      <c r="M30" s="4">
        <v>238.83</v>
      </c>
      <c r="N30" s="4" t="s">
        <v>104</v>
      </c>
      <c r="O30" s="4" t="s">
        <v>31</v>
      </c>
      <c r="P30" s="4" t="s">
        <v>32</v>
      </c>
      <c r="Q30" s="4">
        <v>0</v>
      </c>
      <c r="R30" s="6">
        <v>44542</v>
      </c>
      <c r="S30" s="5">
        <v>44546</v>
      </c>
      <c r="T30" s="4" t="s">
        <v>33</v>
      </c>
      <c r="U30" s="4">
        <v>238.83</v>
      </c>
      <c r="V30" s="4">
        <v>0</v>
      </c>
      <c r="W30" s="4">
        <v>0</v>
      </c>
      <c r="X30" s="4">
        <v>2337676</v>
      </c>
    </row>
    <row r="31" s="4" customFormat="1" spans="1:23">
      <c r="A31" s="4">
        <v>16971558127</v>
      </c>
      <c r="B31" s="4" t="s">
        <v>25</v>
      </c>
      <c r="C31" s="4" t="s">
        <v>26</v>
      </c>
      <c r="D31" s="4" t="s">
        <v>105</v>
      </c>
      <c r="E31" s="4" t="s">
        <v>80</v>
      </c>
      <c r="F31" s="5">
        <v>44542</v>
      </c>
      <c r="G31" s="5">
        <v>44543</v>
      </c>
      <c r="H31" s="4">
        <v>1</v>
      </c>
      <c r="I31" s="4">
        <v>1</v>
      </c>
      <c r="J31" s="4">
        <v>1</v>
      </c>
      <c r="K31" s="4" t="s">
        <v>29</v>
      </c>
      <c r="L31" s="4">
        <v>144.43</v>
      </c>
      <c r="M31" s="4">
        <v>144.43</v>
      </c>
      <c r="N31" s="4" t="s">
        <v>106</v>
      </c>
      <c r="O31" s="4" t="s">
        <v>31</v>
      </c>
      <c r="P31" s="4" t="s">
        <v>32</v>
      </c>
      <c r="Q31" s="4">
        <v>0</v>
      </c>
      <c r="R31" s="6">
        <v>44542</v>
      </c>
      <c r="S31" s="5">
        <v>44546</v>
      </c>
      <c r="T31" s="4" t="s">
        <v>33</v>
      </c>
      <c r="U31" s="4">
        <v>144.43</v>
      </c>
      <c r="V31" s="4">
        <v>0</v>
      </c>
      <c r="W31" s="4">
        <v>0</v>
      </c>
    </row>
    <row r="32" s="4" customFormat="1" spans="1:23">
      <c r="A32" s="4">
        <v>16971627810</v>
      </c>
      <c r="B32" s="4" t="s">
        <v>25</v>
      </c>
      <c r="C32" s="4" t="s">
        <v>26</v>
      </c>
      <c r="D32" s="4" t="s">
        <v>107</v>
      </c>
      <c r="E32" s="4" t="s">
        <v>108</v>
      </c>
      <c r="F32" s="5">
        <v>44542</v>
      </c>
      <c r="G32" s="5">
        <v>44543</v>
      </c>
      <c r="H32" s="4">
        <v>1</v>
      </c>
      <c r="I32" s="4">
        <v>1</v>
      </c>
      <c r="J32" s="4">
        <v>1</v>
      </c>
      <c r="K32" s="4" t="s">
        <v>29</v>
      </c>
      <c r="L32" s="4">
        <v>204.02</v>
      </c>
      <c r="M32" s="4">
        <v>204.02</v>
      </c>
      <c r="N32" s="4" t="s">
        <v>109</v>
      </c>
      <c r="O32" s="4" t="s">
        <v>31</v>
      </c>
      <c r="P32" s="4" t="s">
        <v>32</v>
      </c>
      <c r="Q32" s="4">
        <v>0</v>
      </c>
      <c r="R32" s="6">
        <v>44542</v>
      </c>
      <c r="S32" s="5">
        <v>44546</v>
      </c>
      <c r="T32" s="4" t="s">
        <v>33</v>
      </c>
      <c r="U32" s="4">
        <v>204.02</v>
      </c>
      <c r="V32" s="4">
        <v>0</v>
      </c>
      <c r="W32" s="4">
        <v>0</v>
      </c>
    </row>
    <row r="33" s="4" customFormat="1" spans="1:24">
      <c r="A33" s="4">
        <v>14978084527</v>
      </c>
      <c r="B33" s="4" t="s">
        <v>25</v>
      </c>
      <c r="C33" s="4" t="s">
        <v>110</v>
      </c>
      <c r="D33" s="4" t="s">
        <v>111</v>
      </c>
      <c r="E33" s="4" t="s">
        <v>112</v>
      </c>
      <c r="F33" s="5">
        <v>44308</v>
      </c>
      <c r="G33" s="5">
        <v>44309</v>
      </c>
      <c r="H33" s="4">
        <v>1</v>
      </c>
      <c r="I33" s="4">
        <v>1</v>
      </c>
      <c r="J33" s="4">
        <v>1</v>
      </c>
      <c r="K33" s="4" t="s">
        <v>29</v>
      </c>
      <c r="L33" s="4">
        <v>951</v>
      </c>
      <c r="M33" s="4">
        <v>951</v>
      </c>
      <c r="N33" s="4" t="s">
        <v>113</v>
      </c>
      <c r="O33" s="4" t="s">
        <v>31</v>
      </c>
      <c r="P33" s="4" t="s">
        <v>32</v>
      </c>
      <c r="Q33" s="4">
        <v>0</v>
      </c>
      <c r="R33" s="6">
        <v>44308.5108796296</v>
      </c>
      <c r="S33" s="5">
        <v>44546</v>
      </c>
      <c r="T33" s="4" t="s">
        <v>33</v>
      </c>
      <c r="U33" s="4">
        <v>951</v>
      </c>
      <c r="V33" s="4">
        <v>0</v>
      </c>
      <c r="W33" s="4">
        <v>0</v>
      </c>
      <c r="X33" s="4">
        <v>2077487</v>
      </c>
    </row>
    <row r="34" s="4" customFormat="1" spans="1:24">
      <c r="A34" s="4">
        <v>16958222025</v>
      </c>
      <c r="B34" s="4" t="s">
        <v>25</v>
      </c>
      <c r="C34" s="4" t="s">
        <v>114</v>
      </c>
      <c r="D34" s="4" t="s">
        <v>115</v>
      </c>
      <c r="E34" s="4" t="s">
        <v>116</v>
      </c>
      <c r="F34" s="5">
        <v>44540</v>
      </c>
      <c r="G34" s="5">
        <v>44542</v>
      </c>
      <c r="H34" s="4">
        <v>1</v>
      </c>
      <c r="I34" s="4">
        <v>2</v>
      </c>
      <c r="J34" s="4">
        <v>2</v>
      </c>
      <c r="K34" s="4" t="s">
        <v>29</v>
      </c>
      <c r="L34" s="4">
        <v>-148.76</v>
      </c>
      <c r="M34" s="4">
        <v>-148.76</v>
      </c>
      <c r="N34" s="4" t="s">
        <v>117</v>
      </c>
      <c r="O34" s="4" t="s">
        <v>31</v>
      </c>
      <c r="P34" s="4" t="s">
        <v>32</v>
      </c>
      <c r="Q34" s="4">
        <v>0</v>
      </c>
      <c r="R34" s="6">
        <v>44540</v>
      </c>
      <c r="S34" s="5">
        <v>44546</v>
      </c>
      <c r="T34" s="4" t="s">
        <v>33</v>
      </c>
      <c r="U34" s="4">
        <v>-148.76</v>
      </c>
      <c r="V34" s="4">
        <v>0</v>
      </c>
      <c r="W34" s="4">
        <v>0</v>
      </c>
      <c r="X34" s="4">
        <v>2334701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44"/>
  <sheetViews>
    <sheetView tabSelected="1" workbookViewId="0">
      <selection activeCell="A1" sqref="$A1:$XFD1"/>
    </sheetView>
  </sheetViews>
  <sheetFormatPr defaultColWidth="9" defaultRowHeight="13.5"/>
  <cols>
    <col min="1" max="1" width="12.5" style="4" customWidth="1"/>
    <col min="2" max="3" width="11.5" style="4"/>
    <col min="4" max="4" width="9.375" style="4"/>
    <col min="5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118</v>
      </c>
    </row>
    <row r="2" s="4" customFormat="1" hidden="1" spans="1:9">
      <c r="A2" s="4">
        <v>16921114426</v>
      </c>
      <c r="B2" s="5">
        <v>44536</v>
      </c>
      <c r="C2" s="5">
        <v>44543</v>
      </c>
      <c r="D2" s="4">
        <v>1721.44</v>
      </c>
      <c r="E2" s="4" t="str">
        <f>VLOOKUP(A2,HOP!A:L,12,0)</f>
        <v>1721.44</v>
      </c>
      <c r="F2" s="4" t="str">
        <f>VLOOKUP(A2,HOP!A:C,3,0)</f>
        <v>2327254</v>
      </c>
      <c r="G2" s="4">
        <f>D2-E2</f>
        <v>0</v>
      </c>
      <c r="H2" s="4" t="str">
        <f>$H$1&amp;F2</f>
        <v>，2327254</v>
      </c>
      <c r="I2" s="4" t="str">
        <f>VLOOKUP(A2,HOP!A:T,20,0)</f>
        <v>直连</v>
      </c>
    </row>
    <row r="3" s="4" customFormat="1" hidden="1" spans="1:9">
      <c r="A3" s="4">
        <v>16921111333</v>
      </c>
      <c r="B3" s="5">
        <v>44536</v>
      </c>
      <c r="C3" s="5">
        <v>44543</v>
      </c>
      <c r="D3" s="4">
        <v>1721.44</v>
      </c>
      <c r="E3" s="4" t="str">
        <f>VLOOKUP(A3,HOP!A:L,12,0)</f>
        <v>1721.44</v>
      </c>
      <c r="F3" s="4" t="str">
        <f>VLOOKUP(A3,HOP!A:C,3,0)</f>
        <v>2327255</v>
      </c>
      <c r="G3" s="4">
        <f t="shared" ref="G3:G34" si="0">D3-E3</f>
        <v>0</v>
      </c>
      <c r="H3" s="4" t="str">
        <f t="shared" ref="H3:H34" si="1">$H$1&amp;F3</f>
        <v>，2327255</v>
      </c>
      <c r="I3" s="4" t="str">
        <f>VLOOKUP(A3,HOP!A:T,20,0)</f>
        <v>直连</v>
      </c>
    </row>
    <row r="4" s="4" customFormat="1" hidden="1" spans="1:9">
      <c r="A4" s="4">
        <v>16921112533</v>
      </c>
      <c r="B4" s="5">
        <v>44536</v>
      </c>
      <c r="C4" s="5">
        <v>44543</v>
      </c>
      <c r="D4" s="4">
        <v>1721.44</v>
      </c>
      <c r="E4" s="4" t="str">
        <f>VLOOKUP(A4,HOP!A:L,12,0)</f>
        <v>1721.44</v>
      </c>
      <c r="F4" s="4" t="str">
        <f>VLOOKUP(A4,HOP!A:C,3,0)</f>
        <v>2327367</v>
      </c>
      <c r="G4" s="4">
        <f t="shared" si="0"/>
        <v>0</v>
      </c>
      <c r="H4" s="4" t="str">
        <f t="shared" si="1"/>
        <v>，2327367</v>
      </c>
      <c r="I4" s="4" t="str">
        <f>VLOOKUP(A4,HOP!A:T,20,0)</f>
        <v>直连</v>
      </c>
    </row>
    <row r="5" s="4" customFormat="1" hidden="1" spans="1:9">
      <c r="A5" s="4">
        <v>16921105905</v>
      </c>
      <c r="B5" s="5">
        <v>44536</v>
      </c>
      <c r="C5" s="5">
        <v>44543</v>
      </c>
      <c r="D5" s="4">
        <v>1721.44</v>
      </c>
      <c r="E5" s="4" t="str">
        <f>VLOOKUP(A5,HOP!A:L,12,0)</f>
        <v>1721.44</v>
      </c>
      <c r="F5" s="4" t="str">
        <f>VLOOKUP(A5,HOP!A:C,3,0)</f>
        <v>2327368</v>
      </c>
      <c r="G5" s="4">
        <f t="shared" si="0"/>
        <v>0</v>
      </c>
      <c r="H5" s="4" t="str">
        <f t="shared" si="1"/>
        <v>，2327368</v>
      </c>
      <c r="I5" s="4" t="str">
        <f>VLOOKUP(A5,HOP!A:T,20,0)</f>
        <v>直连</v>
      </c>
    </row>
    <row r="6" s="4" customFormat="1" hidden="1" spans="1:9">
      <c r="A6" s="4">
        <v>16929510590</v>
      </c>
      <c r="B6" s="5">
        <v>44536</v>
      </c>
      <c r="C6" s="5">
        <v>44543</v>
      </c>
      <c r="D6" s="4">
        <v>1721.44</v>
      </c>
      <c r="E6" s="4" t="str">
        <f>VLOOKUP(A6,HOP!A:L,12,0)</f>
        <v>1721.44</v>
      </c>
      <c r="F6" s="4" t="str">
        <f>VLOOKUP(A6,HOP!A:C,3,0)</f>
        <v>2328949</v>
      </c>
      <c r="G6" s="4">
        <f t="shared" si="0"/>
        <v>0</v>
      </c>
      <c r="H6" s="4" t="str">
        <f t="shared" si="1"/>
        <v>，2328949</v>
      </c>
      <c r="I6" s="4" t="str">
        <f>VLOOKUP(A6,HOP!A:T,20,0)</f>
        <v>直连</v>
      </c>
    </row>
    <row r="7" s="4" customFormat="1" hidden="1" spans="1:9">
      <c r="A7" s="4">
        <v>16945549474</v>
      </c>
      <c r="B7" s="5">
        <v>44538</v>
      </c>
      <c r="C7" s="5">
        <v>44543</v>
      </c>
      <c r="D7" s="4">
        <v>863.55</v>
      </c>
      <c r="E7" s="4" t="str">
        <f>VLOOKUP(A7,HOP!A:L,12,0)</f>
        <v>863.55</v>
      </c>
      <c r="F7" s="4" t="str">
        <f>VLOOKUP(A7,HOP!A:C,3,0)</f>
        <v>2331962</v>
      </c>
      <c r="G7" s="4">
        <f t="shared" si="0"/>
        <v>0</v>
      </c>
      <c r="H7" s="4" t="str">
        <f t="shared" si="1"/>
        <v>，2331962</v>
      </c>
      <c r="I7" s="4" t="str">
        <f>VLOOKUP(A7,HOP!A:T,20,0)</f>
        <v>直连</v>
      </c>
    </row>
    <row r="8" s="4" customFormat="1" hidden="1" spans="1:9">
      <c r="A8" s="4">
        <v>16952347590</v>
      </c>
      <c r="B8" s="5">
        <v>44540</v>
      </c>
      <c r="C8" s="5">
        <v>44543</v>
      </c>
      <c r="D8" s="4">
        <v>944.19</v>
      </c>
      <c r="E8" s="4" t="str">
        <f>VLOOKUP(A8,HOP!A:L,12,0)</f>
        <v>944.19</v>
      </c>
      <c r="F8" s="4" t="str">
        <f>VLOOKUP(A8,HOP!A:C,3,0)</f>
        <v>2333762</v>
      </c>
      <c r="G8" s="4">
        <f t="shared" si="0"/>
        <v>0</v>
      </c>
      <c r="H8" s="4" t="str">
        <f t="shared" si="1"/>
        <v>，2333762</v>
      </c>
      <c r="I8" s="4" t="str">
        <f>VLOOKUP(A8,HOP!A:T,20,0)</f>
        <v>直连</v>
      </c>
    </row>
    <row r="9" s="4" customFormat="1" hidden="1" spans="1:9">
      <c r="A9" s="4">
        <v>16958850367</v>
      </c>
      <c r="B9" s="5">
        <v>44541</v>
      </c>
      <c r="C9" s="5">
        <v>44543</v>
      </c>
      <c r="D9" s="4">
        <v>440.36</v>
      </c>
      <c r="E9" s="4" t="str">
        <f>VLOOKUP(A9,HOP!A:L,12,0)</f>
        <v>440.36</v>
      </c>
      <c r="F9" s="4" t="str">
        <f>VLOOKUP(A9,HOP!A:C,3,0)</f>
        <v>2334840</v>
      </c>
      <c r="G9" s="4">
        <f t="shared" si="0"/>
        <v>0</v>
      </c>
      <c r="H9" s="4" t="str">
        <f t="shared" si="1"/>
        <v>，2334840</v>
      </c>
      <c r="I9" s="4" t="str">
        <f>VLOOKUP(A9,HOP!A:T,20,0)</f>
        <v>直连</v>
      </c>
    </row>
    <row r="10" s="4" customFormat="1" hidden="1" spans="1:9">
      <c r="A10" s="4">
        <v>16963440746</v>
      </c>
      <c r="B10" s="5">
        <v>44541</v>
      </c>
      <c r="C10" s="5">
        <v>44543</v>
      </c>
      <c r="D10" s="4">
        <v>477.66</v>
      </c>
      <c r="E10" s="4" t="str">
        <f>VLOOKUP(A10,HOP!A:L,12,0)</f>
        <v>477.66</v>
      </c>
      <c r="F10" s="4" t="str">
        <f>VLOOKUP(A10,HOP!A:C,3,0)</f>
        <v>2335857</v>
      </c>
      <c r="G10" s="4">
        <f t="shared" si="0"/>
        <v>0</v>
      </c>
      <c r="H10" s="4" t="str">
        <f t="shared" si="1"/>
        <v>，2335857</v>
      </c>
      <c r="I10" s="4" t="str">
        <f>VLOOKUP(A10,HOP!A:T,20,0)</f>
        <v>直连</v>
      </c>
    </row>
    <row r="11" s="4" customFormat="1" hidden="1" spans="1:9">
      <c r="A11" s="4">
        <v>16966427525</v>
      </c>
      <c r="B11" s="5">
        <v>44541</v>
      </c>
      <c r="C11" s="5">
        <v>44543</v>
      </c>
      <c r="D11" s="4">
        <v>313.72</v>
      </c>
      <c r="E11" s="4" t="str">
        <f>VLOOKUP(A11,HOP!A:L,12,0)</f>
        <v>313.72</v>
      </c>
      <c r="F11" s="4" t="str">
        <f>VLOOKUP(A11,HOP!A:C,3,0)</f>
        <v>2336755</v>
      </c>
      <c r="G11" s="4">
        <f t="shared" si="0"/>
        <v>0</v>
      </c>
      <c r="H11" s="4" t="str">
        <f t="shared" si="1"/>
        <v>，2336755</v>
      </c>
      <c r="I11" s="4" t="str">
        <f>VLOOKUP(A11,HOP!A:T,20,0)</f>
        <v>直连</v>
      </c>
    </row>
    <row r="12" s="4" customFormat="1" hidden="1" spans="1:9">
      <c r="A12" s="4">
        <v>16969223558</v>
      </c>
      <c r="B12" s="5">
        <v>44542</v>
      </c>
      <c r="C12" s="5">
        <v>44543</v>
      </c>
      <c r="D12" s="4">
        <v>205.03</v>
      </c>
      <c r="E12" s="4" t="str">
        <f>VLOOKUP(A12,HOP!A:L,12,0)</f>
        <v>205.03</v>
      </c>
      <c r="F12" s="4" t="str">
        <f>VLOOKUP(A12,HOP!A:C,3,0)</f>
        <v>2336862</v>
      </c>
      <c r="G12" s="4">
        <f t="shared" si="0"/>
        <v>0</v>
      </c>
      <c r="H12" s="4" t="str">
        <f t="shared" si="1"/>
        <v>，2336862</v>
      </c>
      <c r="I12" s="4" t="str">
        <f>VLOOKUP(A12,HOP!A:T,20,0)</f>
        <v>直连</v>
      </c>
    </row>
    <row r="13" s="4" customFormat="1" hidden="1" spans="1:9">
      <c r="A13" s="4">
        <v>16969456343</v>
      </c>
      <c r="B13" s="5">
        <v>44542</v>
      </c>
      <c r="C13" s="5">
        <v>44543</v>
      </c>
      <c r="D13" s="4">
        <v>132.31</v>
      </c>
      <c r="E13" s="4" t="str">
        <f>VLOOKUP(A13,HOP!A:L,12,0)</f>
        <v>132.31</v>
      </c>
      <c r="F13" s="4" t="str">
        <f>VLOOKUP(A13,HOP!A:C,3,0)</f>
        <v>2336986</v>
      </c>
      <c r="G13" s="4">
        <f t="shared" si="0"/>
        <v>0</v>
      </c>
      <c r="H13" s="4" t="str">
        <f t="shared" si="1"/>
        <v>，2336986</v>
      </c>
      <c r="I13" s="4" t="str">
        <f>VLOOKUP(A13,HOP!A:T,20,0)</f>
        <v>直连</v>
      </c>
    </row>
    <row r="14" s="4" customFormat="1" hidden="1" spans="1:9">
      <c r="A14" s="4">
        <v>16969612332</v>
      </c>
      <c r="B14" s="5">
        <v>44542</v>
      </c>
      <c r="C14" s="5">
        <v>44543</v>
      </c>
      <c r="D14" s="4">
        <v>452.48</v>
      </c>
      <c r="E14" s="4" t="str">
        <f>VLOOKUP(A14,HOP!A:L,12,0)</f>
        <v>452.48</v>
      </c>
      <c r="F14" s="4" t="str">
        <f>VLOOKUP(A14,HOP!A:C,3,0)</f>
        <v>2337045</v>
      </c>
      <c r="G14" s="4">
        <f t="shared" si="0"/>
        <v>0</v>
      </c>
      <c r="H14" s="4" t="str">
        <f t="shared" si="1"/>
        <v>，2337045</v>
      </c>
      <c r="I14" s="4" t="str">
        <f>VLOOKUP(A14,HOP!A:T,20,0)</f>
        <v>直连</v>
      </c>
    </row>
    <row r="15" s="4" customFormat="1" hidden="1" spans="1:9">
      <c r="A15" s="4">
        <v>16969618033</v>
      </c>
      <c r="B15" s="5">
        <v>44542</v>
      </c>
      <c r="C15" s="5">
        <v>44543</v>
      </c>
      <c r="D15" s="4">
        <v>173.05</v>
      </c>
      <c r="E15" s="4" t="str">
        <f>VLOOKUP(A15,HOP!A:L,12,0)</f>
        <v>173.05</v>
      </c>
      <c r="F15" s="4" t="str">
        <f>VLOOKUP(A15,HOP!A:C,3,0)</f>
        <v>2337046</v>
      </c>
      <c r="G15" s="4">
        <f t="shared" si="0"/>
        <v>0</v>
      </c>
      <c r="H15" s="4" t="str">
        <f t="shared" si="1"/>
        <v>，2337046</v>
      </c>
      <c r="I15" s="4" t="str">
        <f>VLOOKUP(A15,HOP!A:T,20,0)</f>
        <v>直连</v>
      </c>
    </row>
    <row r="16" s="4" customFormat="1" hidden="1" spans="1:9">
      <c r="A16" s="4">
        <v>16969710510</v>
      </c>
      <c r="B16" s="5">
        <v>44542</v>
      </c>
      <c r="C16" s="5">
        <v>44543</v>
      </c>
      <c r="D16" s="4">
        <v>197.96</v>
      </c>
      <c r="E16" s="4" t="str">
        <f>VLOOKUP(A16,HOP!A:L,12,0)</f>
        <v>197.96</v>
      </c>
      <c r="F16" s="4" t="str">
        <f>VLOOKUP(A16,HOP!A:C,3,0)</f>
        <v>2337076</v>
      </c>
      <c r="G16" s="4">
        <f t="shared" si="0"/>
        <v>0</v>
      </c>
      <c r="H16" s="4" t="str">
        <f t="shared" si="1"/>
        <v>，2337076</v>
      </c>
      <c r="I16" s="4" t="str">
        <f>VLOOKUP(A16,HOP!A:T,20,0)</f>
        <v>直连</v>
      </c>
    </row>
    <row r="17" s="4" customFormat="1" hidden="1" spans="1:9">
      <c r="A17" s="4">
        <v>16969804777</v>
      </c>
      <c r="B17" s="5">
        <v>44542</v>
      </c>
      <c r="C17" s="5">
        <v>44543</v>
      </c>
      <c r="D17" s="4">
        <v>185.84</v>
      </c>
      <c r="E17" s="4" t="str">
        <f>VLOOKUP(A17,HOP!A:L,12,0)</f>
        <v>185.84</v>
      </c>
      <c r="F17" s="4" t="str">
        <f>VLOOKUP(A17,HOP!A:C,3,0)</f>
        <v>2337105</v>
      </c>
      <c r="G17" s="4">
        <f t="shared" si="0"/>
        <v>0</v>
      </c>
      <c r="H17" s="4" t="str">
        <f t="shared" si="1"/>
        <v>，2337105</v>
      </c>
      <c r="I17" s="4" t="str">
        <f>VLOOKUP(A17,HOP!A:T,20,0)</f>
        <v>直连</v>
      </c>
    </row>
    <row r="18" s="4" customFormat="1" hidden="1" spans="1:9">
      <c r="A18" s="4">
        <v>16970034563</v>
      </c>
      <c r="B18" s="5">
        <v>44542</v>
      </c>
      <c r="C18" s="5">
        <v>44543</v>
      </c>
      <c r="D18" s="4">
        <v>131.56</v>
      </c>
      <c r="E18" s="4" t="str">
        <f>VLOOKUP(A18,HOP!A:L,12,0)</f>
        <v>131.56</v>
      </c>
      <c r="F18" s="4" t="str">
        <f>VLOOKUP(A18,HOP!A:C,3,0)</f>
        <v>2337173</v>
      </c>
      <c r="G18" s="4">
        <f t="shared" si="0"/>
        <v>0</v>
      </c>
      <c r="H18" s="4" t="str">
        <f t="shared" si="1"/>
        <v>，2337173</v>
      </c>
      <c r="I18" s="4" t="str">
        <f>VLOOKUP(A18,HOP!A:T,20,0)</f>
        <v>直连</v>
      </c>
    </row>
    <row r="19" s="4" customFormat="1" hidden="1" spans="1:9">
      <c r="A19" s="4">
        <v>16970035748</v>
      </c>
      <c r="B19" s="5">
        <v>44542</v>
      </c>
      <c r="C19" s="5">
        <v>44543</v>
      </c>
      <c r="D19" s="4">
        <v>137.63</v>
      </c>
      <c r="E19" s="4" t="str">
        <f>VLOOKUP(A19,HOP!A:L,12,0)</f>
        <v>137.63</v>
      </c>
      <c r="F19" s="4" t="str">
        <f>VLOOKUP(A19,HOP!A:C,3,0)</f>
        <v>2337175</v>
      </c>
      <c r="G19" s="4">
        <f t="shared" si="0"/>
        <v>0</v>
      </c>
      <c r="H19" s="4" t="str">
        <f t="shared" si="1"/>
        <v>，2337175</v>
      </c>
      <c r="I19" s="4" t="str">
        <f>VLOOKUP(A19,HOP!A:T,20,0)</f>
        <v>直连</v>
      </c>
    </row>
    <row r="20" s="4" customFormat="1" hidden="1" spans="1:9">
      <c r="A20" s="4">
        <v>16970102898</v>
      </c>
      <c r="B20" s="5">
        <v>44542</v>
      </c>
      <c r="C20" s="5">
        <v>44543</v>
      </c>
      <c r="D20" s="4">
        <v>131.56</v>
      </c>
      <c r="E20" s="4" t="str">
        <f>VLOOKUP(A20,HOP!A:L,12,0)</f>
        <v>131.56</v>
      </c>
      <c r="F20" s="4" t="str">
        <f>VLOOKUP(A20,HOP!A:C,3,0)</f>
        <v>2337196</v>
      </c>
      <c r="G20" s="4">
        <f t="shared" si="0"/>
        <v>0</v>
      </c>
      <c r="H20" s="4" t="str">
        <f t="shared" si="1"/>
        <v>，2337196</v>
      </c>
      <c r="I20" s="4" t="str">
        <f>VLOOKUP(A20,HOP!A:T,20,0)</f>
        <v>直连</v>
      </c>
    </row>
    <row r="21" s="4" customFormat="1" hidden="1" spans="1:9">
      <c r="A21" s="4">
        <v>16970129322</v>
      </c>
      <c r="B21" s="5">
        <v>44542</v>
      </c>
      <c r="C21" s="5">
        <v>44543</v>
      </c>
      <c r="D21" s="4">
        <v>150.49</v>
      </c>
      <c r="E21" s="4" t="str">
        <f>VLOOKUP(A21,HOP!A:L,12,0)</f>
        <v>150.49</v>
      </c>
      <c r="F21" s="4" t="str">
        <f>VLOOKUP(A21,HOP!A:C,3,0)</f>
        <v>2337201</v>
      </c>
      <c r="G21" s="4">
        <f t="shared" si="0"/>
        <v>0</v>
      </c>
      <c r="H21" s="4" t="str">
        <f t="shared" si="1"/>
        <v>，2337201</v>
      </c>
      <c r="I21" s="4" t="str">
        <f>VLOOKUP(A21,HOP!A:T,20,0)</f>
        <v>直连</v>
      </c>
    </row>
    <row r="22" s="4" customFormat="1" hidden="1" spans="1:9">
      <c r="A22" s="4">
        <v>16970265292</v>
      </c>
      <c r="B22" s="5">
        <v>44542</v>
      </c>
      <c r="C22" s="5">
        <v>44543</v>
      </c>
      <c r="D22" s="4">
        <v>131.56</v>
      </c>
      <c r="E22" s="4" t="str">
        <f>VLOOKUP(A22,HOP!A:L,12,0)</f>
        <v>131.56</v>
      </c>
      <c r="F22" s="4" t="str">
        <f>VLOOKUP(A22,HOP!A:C,3,0)</f>
        <v>2337249</v>
      </c>
      <c r="G22" s="4">
        <f t="shared" si="0"/>
        <v>0</v>
      </c>
      <c r="H22" s="4" t="str">
        <f t="shared" si="1"/>
        <v>，2337249</v>
      </c>
      <c r="I22" s="4" t="str">
        <f>VLOOKUP(A22,HOP!A:T,20,0)</f>
        <v>直连</v>
      </c>
    </row>
    <row r="23" s="4" customFormat="1" hidden="1" spans="1:9">
      <c r="A23" s="4">
        <v>16970063789</v>
      </c>
      <c r="B23" s="5">
        <v>44542</v>
      </c>
      <c r="C23" s="5">
        <v>44543</v>
      </c>
      <c r="D23" s="4">
        <v>185.84</v>
      </c>
      <c r="E23" s="4" t="str">
        <f>VLOOKUP(A23,HOP!A:L,12,0)</f>
        <v>185.84</v>
      </c>
      <c r="F23" s="4" t="str">
        <f>VLOOKUP(A23,HOP!A:C,3,0)</f>
        <v>2337266</v>
      </c>
      <c r="G23" s="4">
        <f t="shared" si="0"/>
        <v>0</v>
      </c>
      <c r="H23" s="4" t="str">
        <f t="shared" si="1"/>
        <v>，2337266</v>
      </c>
      <c r="I23" s="4" t="str">
        <f>VLOOKUP(A23,HOP!A:T,20,0)</f>
        <v>直连</v>
      </c>
    </row>
    <row r="24" s="4" customFormat="1" hidden="1" spans="1:9">
      <c r="A24" s="4">
        <v>16970453148</v>
      </c>
      <c r="B24" s="5">
        <v>44542</v>
      </c>
      <c r="C24" s="5">
        <v>44543</v>
      </c>
      <c r="D24" s="4">
        <v>118.4</v>
      </c>
      <c r="E24" s="4" t="str">
        <f>VLOOKUP(A24,HOP!A:L,12,0)</f>
        <v>118.40</v>
      </c>
      <c r="F24" s="4" t="str">
        <f>VLOOKUP(A24,HOP!A:C,3,0)</f>
        <v>2337310</v>
      </c>
      <c r="G24" s="4">
        <f t="shared" si="0"/>
        <v>0</v>
      </c>
      <c r="H24" s="4" t="str">
        <f t="shared" si="1"/>
        <v>，2337310</v>
      </c>
      <c r="I24" s="4" t="str">
        <f>VLOOKUP(A24,HOP!A:T,20,0)</f>
        <v>直连</v>
      </c>
    </row>
    <row r="25" s="4" customFormat="1" hidden="1" spans="1:9">
      <c r="A25" s="4">
        <v>16970543977</v>
      </c>
      <c r="B25" s="5">
        <v>44542</v>
      </c>
      <c r="C25" s="5">
        <v>44543</v>
      </c>
      <c r="D25" s="4">
        <v>199.98</v>
      </c>
      <c r="E25" s="4" t="str">
        <f>VLOOKUP(A25,HOP!A:L,12,0)</f>
        <v>199.98</v>
      </c>
      <c r="F25" s="4" t="str">
        <f>VLOOKUP(A25,HOP!A:C,3,0)</f>
        <v>2337342</v>
      </c>
      <c r="G25" s="4">
        <f t="shared" si="0"/>
        <v>0</v>
      </c>
      <c r="H25" s="4" t="str">
        <f t="shared" si="1"/>
        <v>，2337342</v>
      </c>
      <c r="I25" s="4" t="str">
        <f>VLOOKUP(A25,HOP!A:T,20,0)</f>
        <v>直连</v>
      </c>
    </row>
    <row r="26" s="4" customFormat="1" hidden="1" spans="1:9">
      <c r="A26" s="4">
        <v>16970571244</v>
      </c>
      <c r="B26" s="5">
        <v>44542</v>
      </c>
      <c r="C26" s="5">
        <v>44543</v>
      </c>
      <c r="D26" s="4">
        <v>107.27</v>
      </c>
      <c r="E26" s="4" t="str">
        <f>VLOOKUP(A26,HOP!A:L,12,0)</f>
        <v>107.27</v>
      </c>
      <c r="F26" s="4" t="str">
        <f>VLOOKUP(A26,HOP!A:C,3,0)</f>
        <v>2337352</v>
      </c>
      <c r="G26" s="4">
        <f t="shared" si="0"/>
        <v>0</v>
      </c>
      <c r="H26" s="4" t="str">
        <f t="shared" si="1"/>
        <v>，2337352</v>
      </c>
      <c r="I26" s="4" t="str">
        <f>VLOOKUP(A26,HOP!A:T,20,0)</f>
        <v>直连</v>
      </c>
    </row>
    <row r="27" s="4" customFormat="1" hidden="1" spans="1:9">
      <c r="A27" s="4">
        <v>16971019258</v>
      </c>
      <c r="B27" s="5">
        <v>44542</v>
      </c>
      <c r="C27" s="5">
        <v>44543</v>
      </c>
      <c r="D27" s="4">
        <v>153.52</v>
      </c>
      <c r="E27" s="4" t="str">
        <f>VLOOKUP(A27,HOP!A:L,12,0)</f>
        <v>153.52</v>
      </c>
      <c r="F27" s="4" t="str">
        <f>VLOOKUP(A27,HOP!A:C,3,0)</f>
        <v>2337462</v>
      </c>
      <c r="G27" s="4">
        <f t="shared" si="0"/>
        <v>0</v>
      </c>
      <c r="H27" s="4" t="str">
        <f t="shared" si="1"/>
        <v>，2337462</v>
      </c>
      <c r="I27" s="4" t="str">
        <f>VLOOKUP(A27,HOP!A:T,20,0)</f>
        <v>直连</v>
      </c>
    </row>
    <row r="28" s="4" customFormat="1" hidden="1" spans="1:9">
      <c r="A28" s="4">
        <v>16971064505</v>
      </c>
      <c r="B28" s="5">
        <v>44542</v>
      </c>
      <c r="C28" s="5">
        <v>44543</v>
      </c>
      <c r="D28" s="4">
        <v>283.81</v>
      </c>
      <c r="E28" s="4" t="str">
        <f>VLOOKUP(A28,HOP!A:L,12,0)</f>
        <v>283.81</v>
      </c>
      <c r="F28" s="4" t="str">
        <f>VLOOKUP(A28,HOP!A:C,3,0)</f>
        <v>2337478</v>
      </c>
      <c r="G28" s="4">
        <f t="shared" si="0"/>
        <v>0</v>
      </c>
      <c r="H28" s="4" t="str">
        <f t="shared" si="1"/>
        <v>，2337478</v>
      </c>
      <c r="I28" s="4" t="str">
        <f>VLOOKUP(A28,HOP!A:T,20,0)</f>
        <v>直连</v>
      </c>
    </row>
    <row r="29" s="4" customFormat="1" hidden="1" spans="1:9">
      <c r="A29" s="4">
        <v>16971264560</v>
      </c>
      <c r="B29" s="5">
        <v>44542</v>
      </c>
      <c r="C29" s="5">
        <v>44543</v>
      </c>
      <c r="D29" s="4">
        <v>159.58</v>
      </c>
      <c r="E29" s="4" t="str">
        <f>VLOOKUP(A29,HOP!A:L,12,0)</f>
        <v>159.58</v>
      </c>
      <c r="F29" s="4" t="str">
        <f>VLOOKUP(A29,HOP!A:C,3,0)</f>
        <v>2337575</v>
      </c>
      <c r="G29" s="4">
        <f t="shared" si="0"/>
        <v>0</v>
      </c>
      <c r="H29" s="4" t="str">
        <f t="shared" si="1"/>
        <v>，2337575</v>
      </c>
      <c r="I29" s="4" t="str">
        <f>VLOOKUP(A29,HOP!A:T,20,0)</f>
        <v>直连</v>
      </c>
    </row>
    <row r="30" s="4" customFormat="1" hidden="1" spans="1:9">
      <c r="A30" s="4">
        <v>16971503515</v>
      </c>
      <c r="B30" s="5">
        <v>44542</v>
      </c>
      <c r="C30" s="5">
        <v>44543</v>
      </c>
      <c r="D30" s="4">
        <v>238.83</v>
      </c>
      <c r="E30" s="4" t="str">
        <f>VLOOKUP(A30,HOP!A:L,12,0)</f>
        <v>238.83</v>
      </c>
      <c r="F30" s="4" t="str">
        <f>VLOOKUP(A30,HOP!A:C,3,0)</f>
        <v>2337676</v>
      </c>
      <c r="G30" s="4">
        <f t="shared" si="0"/>
        <v>0</v>
      </c>
      <c r="H30" s="4" t="str">
        <f t="shared" si="1"/>
        <v>，2337676</v>
      </c>
      <c r="I30" s="4" t="str">
        <f>VLOOKUP(A30,HOP!A:T,20,0)</f>
        <v>直连</v>
      </c>
    </row>
    <row r="31" s="4" customFormat="1" hidden="1" spans="1:9">
      <c r="A31" s="4">
        <v>16971558127</v>
      </c>
      <c r="B31" s="5">
        <v>44542</v>
      </c>
      <c r="C31" s="5">
        <v>44543</v>
      </c>
      <c r="D31" s="4">
        <v>144.43</v>
      </c>
      <c r="E31" s="4" t="str">
        <f>VLOOKUP(A31,HOP!A:L,12,0)</f>
        <v>144.43</v>
      </c>
      <c r="F31" s="4" t="str">
        <f>VLOOKUP(A31,HOP!A:C,3,0)</f>
        <v>2337715</v>
      </c>
      <c r="G31" s="4">
        <f t="shared" si="0"/>
        <v>0</v>
      </c>
      <c r="H31" s="4" t="str">
        <f t="shared" si="1"/>
        <v>，2337715</v>
      </c>
      <c r="I31" s="4" t="str">
        <f>VLOOKUP(A31,HOP!A:T,20,0)</f>
        <v>直连</v>
      </c>
    </row>
    <row r="32" s="4" customFormat="1" hidden="1" spans="1:9">
      <c r="A32" s="4">
        <v>16971627810</v>
      </c>
      <c r="B32" s="5">
        <v>44542</v>
      </c>
      <c r="C32" s="5">
        <v>44543</v>
      </c>
      <c r="D32" s="4">
        <v>204.02</v>
      </c>
      <c r="E32" s="4" t="str">
        <f>VLOOKUP(A32,HOP!A:L,12,0)</f>
        <v>204.02</v>
      </c>
      <c r="F32" s="4" t="str">
        <f>VLOOKUP(A32,HOP!A:C,3,0)</f>
        <v>2337726</v>
      </c>
      <c r="G32" s="4">
        <f t="shared" si="0"/>
        <v>0</v>
      </c>
      <c r="H32" s="4" t="str">
        <f t="shared" si="1"/>
        <v>，2337726</v>
      </c>
      <c r="I32" s="4" t="str">
        <f>VLOOKUP(A32,HOP!A:T,20,0)</f>
        <v>直连</v>
      </c>
    </row>
    <row r="33" s="4" customFormat="1" hidden="1" spans="1:9">
      <c r="A33" s="4">
        <v>14978084527</v>
      </c>
      <c r="B33" s="5">
        <v>44308</v>
      </c>
      <c r="C33" s="5">
        <v>44309</v>
      </c>
      <c r="D33" s="4">
        <v>951</v>
      </c>
      <c r="E33" s="4">
        <v>951</v>
      </c>
      <c r="F33" s="4">
        <v>2077487</v>
      </c>
      <c r="G33" s="4">
        <f t="shared" si="0"/>
        <v>0</v>
      </c>
      <c r="H33" s="4" t="str">
        <f t="shared" si="1"/>
        <v>，2077487</v>
      </c>
      <c r="I33" s="4" t="e">
        <f>VLOOKUP(A33,HOP!A:T,20,0)</f>
        <v>#N/A</v>
      </c>
    </row>
    <row r="34" s="4" customFormat="1" spans="1:10">
      <c r="A34" s="4">
        <v>16958222025</v>
      </c>
      <c r="B34" s="5">
        <v>44540</v>
      </c>
      <c r="C34" s="5">
        <v>44542</v>
      </c>
      <c r="D34" s="4">
        <v>-148.76</v>
      </c>
      <c r="E34" s="4" t="e">
        <f>VLOOKUP(A34,HOP!A:L,12,0)</f>
        <v>#N/A</v>
      </c>
      <c r="F34" s="4">
        <v>2334701</v>
      </c>
      <c r="G34" s="4" t="e">
        <f t="shared" si="0"/>
        <v>#N/A</v>
      </c>
      <c r="H34" s="4" t="str">
        <f t="shared" si="1"/>
        <v>，2334701</v>
      </c>
      <c r="I34" s="4" t="e">
        <f>VLOOKUP(A34,HOP!A:T,20,0)</f>
        <v>#N/A</v>
      </c>
      <c r="J34" s="4" t="s">
        <v>119</v>
      </c>
    </row>
    <row r="36" spans="4:4">
      <c r="D36" s="4">
        <f>SUM(D2:D35)</f>
        <v>16274.07</v>
      </c>
    </row>
    <row r="42" spans="1:1">
      <c r="A42" s="4" t="s">
        <v>120</v>
      </c>
    </row>
    <row r="43" spans="1:1">
      <c r="A43" s="4" t="s">
        <v>121</v>
      </c>
    </row>
    <row r="44" spans="1:1">
      <c r="A44" s="4" t="s">
        <v>122</v>
      </c>
    </row>
  </sheetData>
  <autoFilter ref="A1:XFD36">
    <filterColumn colId="6">
      <customFilters>
        <customFilter operator="equal" val=""/>
        <customFilter operator="equal" val="#N/A"/>
      </custom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2"/>
  <sheetViews>
    <sheetView workbookViewId="0">
      <selection activeCell="E37" sqref="E37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123</v>
      </c>
      <c r="B1" s="2" t="s">
        <v>124</v>
      </c>
      <c r="C1" s="2" t="s">
        <v>125</v>
      </c>
      <c r="D1" s="2" t="s">
        <v>126</v>
      </c>
      <c r="E1" s="2" t="s">
        <v>13</v>
      </c>
      <c r="F1" s="2" t="s">
        <v>5</v>
      </c>
      <c r="G1" s="2" t="s">
        <v>6</v>
      </c>
      <c r="H1" s="2" t="s">
        <v>127</v>
      </c>
      <c r="I1" s="2" t="s">
        <v>128</v>
      </c>
      <c r="J1" s="2" t="s">
        <v>129</v>
      </c>
      <c r="K1" s="2" t="s">
        <v>130</v>
      </c>
      <c r="L1" s="2" t="s">
        <v>131</v>
      </c>
      <c r="M1" s="2" t="s">
        <v>132</v>
      </c>
      <c r="N1" s="2" t="s">
        <v>133</v>
      </c>
      <c r="O1" s="2" t="s">
        <v>134</v>
      </c>
      <c r="P1" s="2" t="s">
        <v>135</v>
      </c>
      <c r="Q1" s="2" t="s">
        <v>136</v>
      </c>
      <c r="R1" s="2" t="s">
        <v>137</v>
      </c>
      <c r="S1" s="2" t="s">
        <v>138</v>
      </c>
      <c r="T1" s="2" t="s">
        <v>139</v>
      </c>
    </row>
    <row r="2" s="1" customFormat="1" spans="1:20">
      <c r="A2" s="3">
        <v>16971627810</v>
      </c>
      <c r="B2" s="1" t="s">
        <v>140</v>
      </c>
      <c r="C2" s="1" t="s">
        <v>141</v>
      </c>
      <c r="D2" s="1" t="s">
        <v>142</v>
      </c>
      <c r="E2" s="1" t="s">
        <v>109</v>
      </c>
      <c r="F2" s="1" t="s">
        <v>140</v>
      </c>
      <c r="G2" s="1" t="s">
        <v>143</v>
      </c>
      <c r="H2" s="1" t="s">
        <v>144</v>
      </c>
      <c r="I2" s="1" t="s">
        <v>145</v>
      </c>
      <c r="J2" s="1" t="s">
        <v>146</v>
      </c>
      <c r="K2" s="1" t="s">
        <v>145</v>
      </c>
      <c r="L2" s="1" t="s">
        <v>145</v>
      </c>
      <c r="M2" s="1" t="s">
        <v>147</v>
      </c>
      <c r="N2" s="1" t="s">
        <v>147</v>
      </c>
      <c r="O2" s="1" t="s">
        <v>148</v>
      </c>
      <c r="P2" s="1" t="s">
        <v>149</v>
      </c>
      <c r="Q2" s="1" t="s">
        <v>150</v>
      </c>
      <c r="R2" s="1" t="s">
        <v>151</v>
      </c>
      <c r="S2" s="1" t="s">
        <v>152</v>
      </c>
      <c r="T2" s="1" t="s">
        <v>153</v>
      </c>
    </row>
    <row r="3" s="1" customFormat="1" spans="1:20">
      <c r="A3" s="3">
        <v>16971558127</v>
      </c>
      <c r="B3" s="1" t="s">
        <v>140</v>
      </c>
      <c r="C3" s="1" t="s">
        <v>154</v>
      </c>
      <c r="D3" s="1" t="s">
        <v>155</v>
      </c>
      <c r="E3" s="1" t="s">
        <v>106</v>
      </c>
      <c r="F3" s="1" t="s">
        <v>140</v>
      </c>
      <c r="G3" s="1" t="s">
        <v>143</v>
      </c>
      <c r="H3" s="1" t="s">
        <v>144</v>
      </c>
      <c r="I3" s="1" t="s">
        <v>156</v>
      </c>
      <c r="J3" s="1" t="s">
        <v>146</v>
      </c>
      <c r="K3" s="1" t="s">
        <v>156</v>
      </c>
      <c r="L3" s="1" t="s">
        <v>156</v>
      </c>
      <c r="M3" s="1" t="s">
        <v>147</v>
      </c>
      <c r="N3" s="1" t="s">
        <v>147</v>
      </c>
      <c r="O3" s="1" t="s">
        <v>148</v>
      </c>
      <c r="P3" s="1" t="s">
        <v>149</v>
      </c>
      <c r="Q3" s="1" t="s">
        <v>157</v>
      </c>
      <c r="R3" s="1" t="s">
        <v>151</v>
      </c>
      <c r="S3" s="1" t="s">
        <v>152</v>
      </c>
      <c r="T3" s="1" t="s">
        <v>153</v>
      </c>
    </row>
    <row r="4" s="1" customFormat="1" spans="1:20">
      <c r="A4" s="3">
        <v>16971503515</v>
      </c>
      <c r="B4" s="1" t="s">
        <v>140</v>
      </c>
      <c r="C4" s="1" t="s">
        <v>158</v>
      </c>
      <c r="D4" s="1" t="s">
        <v>159</v>
      </c>
      <c r="E4" s="1" t="s">
        <v>104</v>
      </c>
      <c r="F4" s="1" t="s">
        <v>140</v>
      </c>
      <c r="G4" s="1" t="s">
        <v>143</v>
      </c>
      <c r="H4" s="1" t="s">
        <v>144</v>
      </c>
      <c r="I4" s="1" t="s">
        <v>160</v>
      </c>
      <c r="J4" s="1" t="s">
        <v>146</v>
      </c>
      <c r="K4" s="1" t="s">
        <v>160</v>
      </c>
      <c r="L4" s="1" t="s">
        <v>160</v>
      </c>
      <c r="M4" s="1" t="s">
        <v>147</v>
      </c>
      <c r="N4" s="1" t="s">
        <v>147</v>
      </c>
      <c r="O4" s="1" t="s">
        <v>148</v>
      </c>
      <c r="P4" s="1" t="s">
        <v>149</v>
      </c>
      <c r="Q4" s="1" t="s">
        <v>161</v>
      </c>
      <c r="R4" s="1" t="s">
        <v>151</v>
      </c>
      <c r="S4" s="1" t="s">
        <v>152</v>
      </c>
      <c r="T4" s="1" t="s">
        <v>153</v>
      </c>
    </row>
    <row r="5" s="1" customFormat="1" spans="1:20">
      <c r="A5" s="3">
        <v>16971264560</v>
      </c>
      <c r="B5" s="1" t="s">
        <v>140</v>
      </c>
      <c r="C5" s="1" t="s">
        <v>162</v>
      </c>
      <c r="D5" s="1" t="s">
        <v>163</v>
      </c>
      <c r="E5" s="1" t="s">
        <v>101</v>
      </c>
      <c r="F5" s="1" t="s">
        <v>140</v>
      </c>
      <c r="G5" s="1" t="s">
        <v>143</v>
      </c>
      <c r="H5" s="1" t="s">
        <v>144</v>
      </c>
      <c r="I5" s="1" t="s">
        <v>164</v>
      </c>
      <c r="J5" s="1" t="s">
        <v>146</v>
      </c>
      <c r="K5" s="1" t="s">
        <v>164</v>
      </c>
      <c r="L5" s="1" t="s">
        <v>164</v>
      </c>
      <c r="M5" s="1" t="s">
        <v>147</v>
      </c>
      <c r="N5" s="1" t="s">
        <v>147</v>
      </c>
      <c r="O5" s="1" t="s">
        <v>148</v>
      </c>
      <c r="P5" s="1" t="s">
        <v>149</v>
      </c>
      <c r="Q5" s="1" t="s">
        <v>165</v>
      </c>
      <c r="R5" s="1" t="s">
        <v>151</v>
      </c>
      <c r="S5" s="1" t="s">
        <v>152</v>
      </c>
      <c r="T5" s="1" t="s">
        <v>153</v>
      </c>
    </row>
    <row r="6" s="1" customFormat="1" spans="1:20">
      <c r="A6" s="3">
        <v>16971064505</v>
      </c>
      <c r="B6" s="1" t="s">
        <v>140</v>
      </c>
      <c r="C6" s="1" t="s">
        <v>166</v>
      </c>
      <c r="D6" s="1" t="s">
        <v>167</v>
      </c>
      <c r="E6" s="1" t="s">
        <v>99</v>
      </c>
      <c r="F6" s="1" t="s">
        <v>140</v>
      </c>
      <c r="G6" s="1" t="s">
        <v>143</v>
      </c>
      <c r="H6" s="1" t="s">
        <v>144</v>
      </c>
      <c r="I6" s="1" t="s">
        <v>168</v>
      </c>
      <c r="J6" s="1" t="s">
        <v>146</v>
      </c>
      <c r="K6" s="1" t="s">
        <v>168</v>
      </c>
      <c r="L6" s="1" t="s">
        <v>168</v>
      </c>
      <c r="M6" s="1" t="s">
        <v>147</v>
      </c>
      <c r="N6" s="1" t="s">
        <v>147</v>
      </c>
      <c r="O6" s="1" t="s">
        <v>148</v>
      </c>
      <c r="P6" s="1" t="s">
        <v>149</v>
      </c>
      <c r="Q6" s="1" t="s">
        <v>169</v>
      </c>
      <c r="R6" s="1" t="s">
        <v>151</v>
      </c>
      <c r="S6" s="1" t="s">
        <v>152</v>
      </c>
      <c r="T6" s="1" t="s">
        <v>153</v>
      </c>
    </row>
    <row r="7" s="1" customFormat="1" spans="1:20">
      <c r="A7" s="3">
        <v>16971019258</v>
      </c>
      <c r="B7" s="1" t="s">
        <v>140</v>
      </c>
      <c r="C7" s="1" t="s">
        <v>170</v>
      </c>
      <c r="D7" s="1" t="s">
        <v>171</v>
      </c>
      <c r="E7" s="1" t="s">
        <v>96</v>
      </c>
      <c r="F7" s="1" t="s">
        <v>140</v>
      </c>
      <c r="G7" s="1" t="s">
        <v>143</v>
      </c>
      <c r="H7" s="1" t="s">
        <v>144</v>
      </c>
      <c r="I7" s="1" t="s">
        <v>172</v>
      </c>
      <c r="J7" s="1" t="s">
        <v>146</v>
      </c>
      <c r="K7" s="1" t="s">
        <v>172</v>
      </c>
      <c r="L7" s="1" t="s">
        <v>172</v>
      </c>
      <c r="M7" s="1" t="s">
        <v>147</v>
      </c>
      <c r="N7" s="1" t="s">
        <v>147</v>
      </c>
      <c r="O7" s="1" t="s">
        <v>148</v>
      </c>
      <c r="P7" s="1" t="s">
        <v>149</v>
      </c>
      <c r="Q7" s="1" t="s">
        <v>173</v>
      </c>
      <c r="R7" s="1" t="s">
        <v>151</v>
      </c>
      <c r="S7" s="1" t="s">
        <v>152</v>
      </c>
      <c r="T7" s="1" t="s">
        <v>153</v>
      </c>
    </row>
    <row r="8" s="1" customFormat="1" spans="1:20">
      <c r="A8" s="3">
        <v>16970571244</v>
      </c>
      <c r="B8" s="1" t="s">
        <v>140</v>
      </c>
      <c r="C8" s="1" t="s">
        <v>174</v>
      </c>
      <c r="D8" s="1" t="s">
        <v>175</v>
      </c>
      <c r="E8" s="1" t="s">
        <v>94</v>
      </c>
      <c r="F8" s="1" t="s">
        <v>140</v>
      </c>
      <c r="G8" s="1" t="s">
        <v>143</v>
      </c>
      <c r="H8" s="1" t="s">
        <v>144</v>
      </c>
      <c r="I8" s="1" t="s">
        <v>176</v>
      </c>
      <c r="J8" s="1" t="s">
        <v>146</v>
      </c>
      <c r="K8" s="1" t="s">
        <v>176</v>
      </c>
      <c r="L8" s="1" t="s">
        <v>176</v>
      </c>
      <c r="M8" s="1" t="s">
        <v>147</v>
      </c>
      <c r="N8" s="1" t="s">
        <v>147</v>
      </c>
      <c r="O8" s="1" t="s">
        <v>148</v>
      </c>
      <c r="P8" s="1" t="s">
        <v>149</v>
      </c>
      <c r="Q8" s="1" t="s">
        <v>177</v>
      </c>
      <c r="R8" s="1" t="s">
        <v>151</v>
      </c>
      <c r="S8" s="1" t="s">
        <v>152</v>
      </c>
      <c r="T8" s="1" t="s">
        <v>153</v>
      </c>
    </row>
    <row r="9" s="1" customFormat="1" spans="1:20">
      <c r="A9" s="3">
        <v>16970543977</v>
      </c>
      <c r="B9" s="1" t="s">
        <v>140</v>
      </c>
      <c r="C9" s="1" t="s">
        <v>178</v>
      </c>
      <c r="D9" s="1" t="s">
        <v>179</v>
      </c>
      <c r="E9" s="1" t="s">
        <v>91</v>
      </c>
      <c r="F9" s="1" t="s">
        <v>140</v>
      </c>
      <c r="G9" s="1" t="s">
        <v>143</v>
      </c>
      <c r="H9" s="1" t="s">
        <v>144</v>
      </c>
      <c r="I9" s="1" t="s">
        <v>180</v>
      </c>
      <c r="J9" s="1" t="s">
        <v>146</v>
      </c>
      <c r="K9" s="1" t="s">
        <v>180</v>
      </c>
      <c r="L9" s="1" t="s">
        <v>180</v>
      </c>
      <c r="M9" s="1" t="s">
        <v>147</v>
      </c>
      <c r="N9" s="1" t="s">
        <v>147</v>
      </c>
      <c r="O9" s="1" t="s">
        <v>148</v>
      </c>
      <c r="P9" s="1" t="s">
        <v>149</v>
      </c>
      <c r="Q9" s="1" t="s">
        <v>181</v>
      </c>
      <c r="R9" s="1" t="s">
        <v>151</v>
      </c>
      <c r="S9" s="1" t="s">
        <v>152</v>
      </c>
      <c r="T9" s="1" t="s">
        <v>153</v>
      </c>
    </row>
    <row r="10" s="1" customFormat="1" spans="1:20">
      <c r="A10" s="3">
        <v>16970453148</v>
      </c>
      <c r="B10" s="1" t="s">
        <v>140</v>
      </c>
      <c r="C10" s="1" t="s">
        <v>182</v>
      </c>
      <c r="D10" s="1" t="s">
        <v>183</v>
      </c>
      <c r="E10" s="1" t="s">
        <v>88</v>
      </c>
      <c r="F10" s="1" t="s">
        <v>140</v>
      </c>
      <c r="G10" s="1" t="s">
        <v>143</v>
      </c>
      <c r="H10" s="1" t="s">
        <v>144</v>
      </c>
      <c r="I10" s="1" t="s">
        <v>184</v>
      </c>
      <c r="J10" s="1" t="s">
        <v>146</v>
      </c>
      <c r="K10" s="1" t="s">
        <v>184</v>
      </c>
      <c r="L10" s="1" t="s">
        <v>184</v>
      </c>
      <c r="M10" s="1" t="s">
        <v>147</v>
      </c>
      <c r="N10" s="1" t="s">
        <v>147</v>
      </c>
      <c r="O10" s="1" t="s">
        <v>148</v>
      </c>
      <c r="P10" s="1" t="s">
        <v>149</v>
      </c>
      <c r="Q10" s="1" t="s">
        <v>185</v>
      </c>
      <c r="R10" s="1" t="s">
        <v>151</v>
      </c>
      <c r="S10" s="1" t="s">
        <v>152</v>
      </c>
      <c r="T10" s="1" t="s">
        <v>153</v>
      </c>
    </row>
    <row r="11" s="1" customFormat="1" spans="1:20">
      <c r="A11" s="3">
        <v>16970063789</v>
      </c>
      <c r="B11" s="1" t="s">
        <v>140</v>
      </c>
      <c r="C11" s="1" t="s">
        <v>186</v>
      </c>
      <c r="D11" s="1" t="s">
        <v>187</v>
      </c>
      <c r="E11" s="1" t="s">
        <v>85</v>
      </c>
      <c r="F11" s="1" t="s">
        <v>140</v>
      </c>
      <c r="G11" s="1" t="s">
        <v>143</v>
      </c>
      <c r="H11" s="1" t="s">
        <v>144</v>
      </c>
      <c r="I11" s="1" t="s">
        <v>188</v>
      </c>
      <c r="J11" s="1" t="s">
        <v>146</v>
      </c>
      <c r="K11" s="1" t="s">
        <v>188</v>
      </c>
      <c r="L11" s="1" t="s">
        <v>188</v>
      </c>
      <c r="M11" s="1" t="s">
        <v>147</v>
      </c>
      <c r="N11" s="1" t="s">
        <v>147</v>
      </c>
      <c r="O11" s="1" t="s">
        <v>148</v>
      </c>
      <c r="P11" s="1" t="s">
        <v>149</v>
      </c>
      <c r="Q11" s="1" t="s">
        <v>189</v>
      </c>
      <c r="R11" s="1" t="s">
        <v>151</v>
      </c>
      <c r="S11" s="1" t="s">
        <v>152</v>
      </c>
      <c r="T11" s="1" t="s">
        <v>153</v>
      </c>
    </row>
    <row r="12" s="1" customFormat="1" spans="1:20">
      <c r="A12" s="3">
        <v>16970265292</v>
      </c>
      <c r="B12" s="1" t="s">
        <v>140</v>
      </c>
      <c r="C12" s="1" t="s">
        <v>190</v>
      </c>
      <c r="D12" s="1" t="s">
        <v>191</v>
      </c>
      <c r="E12" s="1" t="s">
        <v>84</v>
      </c>
      <c r="F12" s="1" t="s">
        <v>140</v>
      </c>
      <c r="G12" s="1" t="s">
        <v>143</v>
      </c>
      <c r="H12" s="1" t="s">
        <v>144</v>
      </c>
      <c r="I12" s="1" t="s">
        <v>192</v>
      </c>
      <c r="J12" s="1" t="s">
        <v>146</v>
      </c>
      <c r="K12" s="1" t="s">
        <v>192</v>
      </c>
      <c r="L12" s="1" t="s">
        <v>192</v>
      </c>
      <c r="M12" s="1" t="s">
        <v>147</v>
      </c>
      <c r="N12" s="1" t="s">
        <v>147</v>
      </c>
      <c r="O12" s="1" t="s">
        <v>148</v>
      </c>
      <c r="P12" s="1" t="s">
        <v>149</v>
      </c>
      <c r="Q12" s="1" t="s">
        <v>193</v>
      </c>
      <c r="R12" s="1" t="s">
        <v>151</v>
      </c>
      <c r="S12" s="1" t="s">
        <v>152</v>
      </c>
      <c r="T12" s="1" t="s">
        <v>153</v>
      </c>
    </row>
    <row r="13" s="1" customFormat="1" spans="1:20">
      <c r="A13" s="3">
        <v>16970129322</v>
      </c>
      <c r="B13" s="1" t="s">
        <v>140</v>
      </c>
      <c r="C13" s="1" t="s">
        <v>194</v>
      </c>
      <c r="D13" s="1" t="s">
        <v>195</v>
      </c>
      <c r="E13" s="1" t="s">
        <v>81</v>
      </c>
      <c r="F13" s="1" t="s">
        <v>140</v>
      </c>
      <c r="G13" s="1" t="s">
        <v>143</v>
      </c>
      <c r="H13" s="1" t="s">
        <v>144</v>
      </c>
      <c r="I13" s="1" t="s">
        <v>196</v>
      </c>
      <c r="J13" s="1" t="s">
        <v>146</v>
      </c>
      <c r="K13" s="1" t="s">
        <v>196</v>
      </c>
      <c r="L13" s="1" t="s">
        <v>196</v>
      </c>
      <c r="M13" s="1" t="s">
        <v>147</v>
      </c>
      <c r="N13" s="1" t="s">
        <v>147</v>
      </c>
      <c r="O13" s="1" t="s">
        <v>148</v>
      </c>
      <c r="P13" s="1" t="s">
        <v>149</v>
      </c>
      <c r="Q13" s="1" t="s">
        <v>197</v>
      </c>
      <c r="R13" s="1" t="s">
        <v>151</v>
      </c>
      <c r="S13" s="1" t="s">
        <v>152</v>
      </c>
      <c r="T13" s="1" t="s">
        <v>153</v>
      </c>
    </row>
    <row r="14" s="1" customFormat="1" spans="1:20">
      <c r="A14" s="3">
        <v>16970102898</v>
      </c>
      <c r="B14" s="1" t="s">
        <v>140</v>
      </c>
      <c r="C14" s="1" t="s">
        <v>198</v>
      </c>
      <c r="D14" s="1" t="s">
        <v>199</v>
      </c>
      <c r="E14" s="1" t="s">
        <v>78</v>
      </c>
      <c r="F14" s="1" t="s">
        <v>140</v>
      </c>
      <c r="G14" s="1" t="s">
        <v>143</v>
      </c>
      <c r="H14" s="1" t="s">
        <v>144</v>
      </c>
      <c r="I14" s="1" t="s">
        <v>192</v>
      </c>
      <c r="J14" s="1" t="s">
        <v>146</v>
      </c>
      <c r="K14" s="1" t="s">
        <v>192</v>
      </c>
      <c r="L14" s="1" t="s">
        <v>192</v>
      </c>
      <c r="M14" s="1" t="s">
        <v>147</v>
      </c>
      <c r="N14" s="1" t="s">
        <v>147</v>
      </c>
      <c r="O14" s="1" t="s">
        <v>148</v>
      </c>
      <c r="P14" s="1" t="s">
        <v>149</v>
      </c>
      <c r="Q14" s="1" t="s">
        <v>200</v>
      </c>
      <c r="R14" s="1" t="s">
        <v>151</v>
      </c>
      <c r="S14" s="1" t="s">
        <v>152</v>
      </c>
      <c r="T14" s="1" t="s">
        <v>153</v>
      </c>
    </row>
    <row r="15" s="1" customFormat="1" spans="1:20">
      <c r="A15" s="3">
        <v>16970035748</v>
      </c>
      <c r="B15" s="1" t="s">
        <v>140</v>
      </c>
      <c r="C15" s="1" t="s">
        <v>201</v>
      </c>
      <c r="D15" s="1" t="s">
        <v>202</v>
      </c>
      <c r="E15" s="1" t="s">
        <v>75</v>
      </c>
      <c r="F15" s="1" t="s">
        <v>140</v>
      </c>
      <c r="G15" s="1" t="s">
        <v>143</v>
      </c>
      <c r="H15" s="1" t="s">
        <v>144</v>
      </c>
      <c r="I15" s="1" t="s">
        <v>203</v>
      </c>
      <c r="J15" s="1" t="s">
        <v>146</v>
      </c>
      <c r="K15" s="1" t="s">
        <v>203</v>
      </c>
      <c r="L15" s="1" t="s">
        <v>203</v>
      </c>
      <c r="M15" s="1" t="s">
        <v>147</v>
      </c>
      <c r="N15" s="1" t="s">
        <v>147</v>
      </c>
      <c r="O15" s="1" t="s">
        <v>148</v>
      </c>
      <c r="P15" s="1" t="s">
        <v>149</v>
      </c>
      <c r="Q15" s="1" t="s">
        <v>204</v>
      </c>
      <c r="R15" s="1" t="s">
        <v>151</v>
      </c>
      <c r="S15" s="1" t="s">
        <v>152</v>
      </c>
      <c r="T15" s="1" t="s">
        <v>153</v>
      </c>
    </row>
    <row r="16" s="1" customFormat="1" spans="1:20">
      <c r="A16" s="3">
        <v>16970034563</v>
      </c>
      <c r="B16" s="1" t="s">
        <v>140</v>
      </c>
      <c r="C16" s="1" t="s">
        <v>205</v>
      </c>
      <c r="D16" s="1" t="s">
        <v>206</v>
      </c>
      <c r="E16" s="1" t="s">
        <v>72</v>
      </c>
      <c r="F16" s="1" t="s">
        <v>140</v>
      </c>
      <c r="G16" s="1" t="s">
        <v>143</v>
      </c>
      <c r="H16" s="1" t="s">
        <v>144</v>
      </c>
      <c r="I16" s="1" t="s">
        <v>192</v>
      </c>
      <c r="J16" s="1" t="s">
        <v>146</v>
      </c>
      <c r="K16" s="1" t="s">
        <v>192</v>
      </c>
      <c r="L16" s="1" t="s">
        <v>192</v>
      </c>
      <c r="M16" s="1" t="s">
        <v>147</v>
      </c>
      <c r="N16" s="1" t="s">
        <v>147</v>
      </c>
      <c r="O16" s="1" t="s">
        <v>148</v>
      </c>
      <c r="P16" s="1" t="s">
        <v>149</v>
      </c>
      <c r="Q16" s="1" t="s">
        <v>207</v>
      </c>
      <c r="R16" s="1" t="s">
        <v>151</v>
      </c>
      <c r="S16" s="1" t="s">
        <v>152</v>
      </c>
      <c r="T16" s="1" t="s">
        <v>153</v>
      </c>
    </row>
    <row r="17" s="1" customFormat="1" spans="1:20">
      <c r="A17" s="3">
        <v>16969804777</v>
      </c>
      <c r="B17" s="1" t="s">
        <v>140</v>
      </c>
      <c r="C17" s="1" t="s">
        <v>208</v>
      </c>
      <c r="D17" s="1" t="s">
        <v>187</v>
      </c>
      <c r="E17" s="1" t="s">
        <v>69</v>
      </c>
      <c r="F17" s="1" t="s">
        <v>140</v>
      </c>
      <c r="G17" s="1" t="s">
        <v>143</v>
      </c>
      <c r="H17" s="1" t="s">
        <v>144</v>
      </c>
      <c r="I17" s="1" t="s">
        <v>188</v>
      </c>
      <c r="J17" s="1" t="s">
        <v>146</v>
      </c>
      <c r="K17" s="1" t="s">
        <v>188</v>
      </c>
      <c r="L17" s="1" t="s">
        <v>188</v>
      </c>
      <c r="M17" s="1" t="s">
        <v>147</v>
      </c>
      <c r="N17" s="1" t="s">
        <v>147</v>
      </c>
      <c r="O17" s="1" t="s">
        <v>148</v>
      </c>
      <c r="P17" s="1" t="s">
        <v>149</v>
      </c>
      <c r="Q17" s="1" t="s">
        <v>209</v>
      </c>
      <c r="R17" s="1" t="s">
        <v>151</v>
      </c>
      <c r="S17" s="1" t="s">
        <v>152</v>
      </c>
      <c r="T17" s="1" t="s">
        <v>153</v>
      </c>
    </row>
    <row r="18" s="1" customFormat="1" spans="1:20">
      <c r="A18" s="3">
        <v>16969710510</v>
      </c>
      <c r="B18" s="1" t="s">
        <v>140</v>
      </c>
      <c r="C18" s="1" t="s">
        <v>210</v>
      </c>
      <c r="D18" s="1" t="s">
        <v>211</v>
      </c>
      <c r="E18" s="1" t="s">
        <v>66</v>
      </c>
      <c r="F18" s="1" t="s">
        <v>140</v>
      </c>
      <c r="G18" s="1" t="s">
        <v>143</v>
      </c>
      <c r="H18" s="1" t="s">
        <v>144</v>
      </c>
      <c r="I18" s="1" t="s">
        <v>212</v>
      </c>
      <c r="J18" s="1" t="s">
        <v>146</v>
      </c>
      <c r="K18" s="1" t="s">
        <v>212</v>
      </c>
      <c r="L18" s="1" t="s">
        <v>212</v>
      </c>
      <c r="M18" s="1" t="s">
        <v>147</v>
      </c>
      <c r="N18" s="1" t="s">
        <v>147</v>
      </c>
      <c r="O18" s="1" t="s">
        <v>148</v>
      </c>
      <c r="P18" s="1" t="s">
        <v>149</v>
      </c>
      <c r="Q18" s="1" t="s">
        <v>213</v>
      </c>
      <c r="R18" s="1" t="s">
        <v>151</v>
      </c>
      <c r="S18" s="1" t="s">
        <v>152</v>
      </c>
      <c r="T18" s="1" t="s">
        <v>153</v>
      </c>
    </row>
    <row r="19" s="1" customFormat="1" spans="1:20">
      <c r="A19" s="3">
        <v>16969618033</v>
      </c>
      <c r="B19" s="1" t="s">
        <v>140</v>
      </c>
      <c r="C19" s="1" t="s">
        <v>214</v>
      </c>
      <c r="D19" s="1" t="s">
        <v>215</v>
      </c>
      <c r="E19" s="1" t="s">
        <v>64</v>
      </c>
      <c r="F19" s="1" t="s">
        <v>140</v>
      </c>
      <c r="G19" s="1" t="s">
        <v>143</v>
      </c>
      <c r="H19" s="1" t="s">
        <v>144</v>
      </c>
      <c r="I19" s="1" t="s">
        <v>216</v>
      </c>
      <c r="J19" s="1" t="s">
        <v>146</v>
      </c>
      <c r="K19" s="1" t="s">
        <v>216</v>
      </c>
      <c r="L19" s="1" t="s">
        <v>216</v>
      </c>
      <c r="M19" s="1" t="s">
        <v>147</v>
      </c>
      <c r="N19" s="1" t="s">
        <v>147</v>
      </c>
      <c r="O19" s="1" t="s">
        <v>148</v>
      </c>
      <c r="P19" s="1" t="s">
        <v>149</v>
      </c>
      <c r="Q19" s="1" t="s">
        <v>217</v>
      </c>
      <c r="R19" s="1" t="s">
        <v>151</v>
      </c>
      <c r="S19" s="1" t="s">
        <v>152</v>
      </c>
      <c r="T19" s="1" t="s">
        <v>153</v>
      </c>
    </row>
    <row r="20" s="1" customFormat="1" spans="1:20">
      <c r="A20" s="3">
        <v>16969612332</v>
      </c>
      <c r="B20" s="1" t="s">
        <v>140</v>
      </c>
      <c r="C20" s="1" t="s">
        <v>218</v>
      </c>
      <c r="D20" s="1" t="s">
        <v>219</v>
      </c>
      <c r="E20" s="1" t="s">
        <v>61</v>
      </c>
      <c r="F20" s="1" t="s">
        <v>140</v>
      </c>
      <c r="G20" s="1" t="s">
        <v>143</v>
      </c>
      <c r="H20" s="1" t="s">
        <v>144</v>
      </c>
      <c r="I20" s="1" t="s">
        <v>220</v>
      </c>
      <c r="J20" s="1" t="s">
        <v>146</v>
      </c>
      <c r="K20" s="1" t="s">
        <v>220</v>
      </c>
      <c r="L20" s="1" t="s">
        <v>220</v>
      </c>
      <c r="M20" s="1" t="s">
        <v>147</v>
      </c>
      <c r="N20" s="1" t="s">
        <v>147</v>
      </c>
      <c r="O20" s="1" t="s">
        <v>148</v>
      </c>
      <c r="P20" s="1" t="s">
        <v>149</v>
      </c>
      <c r="Q20" s="1" t="s">
        <v>221</v>
      </c>
      <c r="R20" s="1" t="s">
        <v>151</v>
      </c>
      <c r="S20" s="1" t="s">
        <v>152</v>
      </c>
      <c r="T20" s="1" t="s">
        <v>153</v>
      </c>
    </row>
    <row r="21" s="1" customFormat="1" spans="1:20">
      <c r="A21" s="3">
        <v>16969456343</v>
      </c>
      <c r="B21" s="1" t="s">
        <v>140</v>
      </c>
      <c r="C21" s="1" t="s">
        <v>222</v>
      </c>
      <c r="D21" s="1" t="s">
        <v>223</v>
      </c>
      <c r="E21" s="1" t="s">
        <v>58</v>
      </c>
      <c r="F21" s="1" t="s">
        <v>140</v>
      </c>
      <c r="G21" s="1" t="s">
        <v>143</v>
      </c>
      <c r="H21" s="1" t="s">
        <v>144</v>
      </c>
      <c r="I21" s="1" t="s">
        <v>224</v>
      </c>
      <c r="J21" s="1" t="s">
        <v>146</v>
      </c>
      <c r="K21" s="1" t="s">
        <v>224</v>
      </c>
      <c r="L21" s="1" t="s">
        <v>224</v>
      </c>
      <c r="M21" s="1" t="s">
        <v>147</v>
      </c>
      <c r="N21" s="1" t="s">
        <v>147</v>
      </c>
      <c r="O21" s="1" t="s">
        <v>148</v>
      </c>
      <c r="P21" s="1" t="s">
        <v>149</v>
      </c>
      <c r="Q21" s="1" t="s">
        <v>225</v>
      </c>
      <c r="R21" s="1" t="s">
        <v>151</v>
      </c>
      <c r="S21" s="1" t="s">
        <v>152</v>
      </c>
      <c r="T21" s="1" t="s">
        <v>153</v>
      </c>
    </row>
    <row r="22" s="1" customFormat="1" spans="1:20">
      <c r="A22" s="3">
        <v>16969223558</v>
      </c>
      <c r="B22" s="1" t="s">
        <v>140</v>
      </c>
      <c r="C22" s="1" t="s">
        <v>226</v>
      </c>
      <c r="D22" s="1" t="s">
        <v>227</v>
      </c>
      <c r="E22" s="1" t="s">
        <v>55</v>
      </c>
      <c r="F22" s="1" t="s">
        <v>140</v>
      </c>
      <c r="G22" s="1" t="s">
        <v>143</v>
      </c>
      <c r="H22" s="1" t="s">
        <v>144</v>
      </c>
      <c r="I22" s="1" t="s">
        <v>228</v>
      </c>
      <c r="J22" s="1" t="s">
        <v>146</v>
      </c>
      <c r="K22" s="1" t="s">
        <v>228</v>
      </c>
      <c r="L22" s="1" t="s">
        <v>228</v>
      </c>
      <c r="M22" s="1" t="s">
        <v>147</v>
      </c>
      <c r="N22" s="1" t="s">
        <v>147</v>
      </c>
      <c r="O22" s="1" t="s">
        <v>148</v>
      </c>
      <c r="P22" s="1" t="s">
        <v>149</v>
      </c>
      <c r="Q22" s="1" t="s">
        <v>229</v>
      </c>
      <c r="R22" s="1" t="s">
        <v>151</v>
      </c>
      <c r="S22" s="1" t="s">
        <v>152</v>
      </c>
      <c r="T22" s="1" t="s">
        <v>153</v>
      </c>
    </row>
    <row r="23" s="1" customFormat="1" spans="1:20">
      <c r="A23" s="3">
        <v>16966427525</v>
      </c>
      <c r="B23" s="1" t="s">
        <v>230</v>
      </c>
      <c r="C23" s="1" t="s">
        <v>231</v>
      </c>
      <c r="D23" s="1" t="s">
        <v>232</v>
      </c>
      <c r="E23" s="1" t="s">
        <v>52</v>
      </c>
      <c r="F23" s="1" t="s">
        <v>230</v>
      </c>
      <c r="G23" s="1" t="s">
        <v>143</v>
      </c>
      <c r="H23" s="1" t="s">
        <v>144</v>
      </c>
      <c r="I23" s="1" t="s">
        <v>233</v>
      </c>
      <c r="J23" s="1" t="s">
        <v>146</v>
      </c>
      <c r="K23" s="1" t="s">
        <v>233</v>
      </c>
      <c r="L23" s="1" t="s">
        <v>233</v>
      </c>
      <c r="M23" s="1" t="s">
        <v>147</v>
      </c>
      <c r="N23" s="1" t="s">
        <v>147</v>
      </c>
      <c r="O23" s="1" t="s">
        <v>148</v>
      </c>
      <c r="P23" s="1" t="s">
        <v>149</v>
      </c>
      <c r="Q23" s="1" t="s">
        <v>234</v>
      </c>
      <c r="R23" s="1" t="s">
        <v>151</v>
      </c>
      <c r="S23" s="1" t="s">
        <v>152</v>
      </c>
      <c r="T23" s="1" t="s">
        <v>153</v>
      </c>
    </row>
    <row r="24" s="1" customFormat="1" spans="1:20">
      <c r="A24" s="3">
        <v>16963440746</v>
      </c>
      <c r="B24" s="1" t="s">
        <v>230</v>
      </c>
      <c r="C24" s="1" t="s">
        <v>235</v>
      </c>
      <c r="D24" s="1" t="s">
        <v>236</v>
      </c>
      <c r="E24" s="1" t="s">
        <v>49</v>
      </c>
      <c r="F24" s="1" t="s">
        <v>230</v>
      </c>
      <c r="G24" s="1" t="s">
        <v>143</v>
      </c>
      <c r="H24" s="1" t="s">
        <v>144</v>
      </c>
      <c r="I24" s="1" t="s">
        <v>237</v>
      </c>
      <c r="J24" s="1" t="s">
        <v>146</v>
      </c>
      <c r="K24" s="1" t="s">
        <v>237</v>
      </c>
      <c r="L24" s="1" t="s">
        <v>237</v>
      </c>
      <c r="M24" s="1" t="s">
        <v>147</v>
      </c>
      <c r="N24" s="1" t="s">
        <v>147</v>
      </c>
      <c r="O24" s="1" t="s">
        <v>148</v>
      </c>
      <c r="P24" s="1" t="s">
        <v>149</v>
      </c>
      <c r="Q24" s="1" t="s">
        <v>238</v>
      </c>
      <c r="R24" s="1" t="s">
        <v>151</v>
      </c>
      <c r="S24" s="1" t="s">
        <v>152</v>
      </c>
      <c r="T24" s="1" t="s">
        <v>153</v>
      </c>
    </row>
    <row r="25" s="1" customFormat="1" spans="1:20">
      <c r="A25" s="3">
        <v>16958850367</v>
      </c>
      <c r="B25" s="1" t="s">
        <v>239</v>
      </c>
      <c r="C25" s="1" t="s">
        <v>240</v>
      </c>
      <c r="D25" s="1" t="s">
        <v>241</v>
      </c>
      <c r="E25" s="1" t="s">
        <v>46</v>
      </c>
      <c r="F25" s="1" t="s">
        <v>230</v>
      </c>
      <c r="G25" s="1" t="s">
        <v>143</v>
      </c>
      <c r="H25" s="1" t="s">
        <v>144</v>
      </c>
      <c r="I25" s="1" t="s">
        <v>242</v>
      </c>
      <c r="J25" s="1" t="s">
        <v>146</v>
      </c>
      <c r="K25" s="1" t="s">
        <v>242</v>
      </c>
      <c r="L25" s="1" t="s">
        <v>242</v>
      </c>
      <c r="M25" s="1" t="s">
        <v>147</v>
      </c>
      <c r="N25" s="1" t="s">
        <v>147</v>
      </c>
      <c r="O25" s="1" t="s">
        <v>148</v>
      </c>
      <c r="P25" s="1" t="s">
        <v>149</v>
      </c>
      <c r="Q25" s="1" t="s">
        <v>243</v>
      </c>
      <c r="R25" s="1" t="s">
        <v>151</v>
      </c>
      <c r="S25" s="1" t="s">
        <v>152</v>
      </c>
      <c r="T25" s="1" t="s">
        <v>153</v>
      </c>
    </row>
    <row r="26" s="1" customFormat="1" spans="1:20">
      <c r="A26" s="3">
        <v>16952347590</v>
      </c>
      <c r="B26" s="1" t="s">
        <v>244</v>
      </c>
      <c r="C26" s="1" t="s">
        <v>245</v>
      </c>
      <c r="D26" s="1" t="s">
        <v>246</v>
      </c>
      <c r="E26" s="1" t="s">
        <v>43</v>
      </c>
      <c r="F26" s="1" t="s">
        <v>239</v>
      </c>
      <c r="G26" s="1" t="s">
        <v>143</v>
      </c>
      <c r="H26" s="1" t="s">
        <v>144</v>
      </c>
      <c r="I26" s="1" t="s">
        <v>247</v>
      </c>
      <c r="J26" s="1" t="s">
        <v>146</v>
      </c>
      <c r="K26" s="1" t="s">
        <v>247</v>
      </c>
      <c r="L26" s="1" t="s">
        <v>247</v>
      </c>
      <c r="M26" s="1" t="s">
        <v>147</v>
      </c>
      <c r="N26" s="1" t="s">
        <v>147</v>
      </c>
      <c r="O26" s="1" t="s">
        <v>148</v>
      </c>
      <c r="P26" s="1" t="s">
        <v>149</v>
      </c>
      <c r="Q26" s="1" t="s">
        <v>248</v>
      </c>
      <c r="R26" s="1" t="s">
        <v>151</v>
      </c>
      <c r="S26" s="1" t="s">
        <v>152</v>
      </c>
      <c r="T26" s="1" t="s">
        <v>153</v>
      </c>
    </row>
    <row r="27" s="1" customFormat="1" spans="1:20">
      <c r="A27" s="3">
        <v>16945549474</v>
      </c>
      <c r="B27" s="1" t="s">
        <v>249</v>
      </c>
      <c r="C27" s="1" t="s">
        <v>250</v>
      </c>
      <c r="D27" s="1" t="s">
        <v>251</v>
      </c>
      <c r="E27" s="1" t="s">
        <v>40</v>
      </c>
      <c r="F27" s="1" t="s">
        <v>249</v>
      </c>
      <c r="G27" s="1" t="s">
        <v>143</v>
      </c>
      <c r="H27" s="1" t="s">
        <v>144</v>
      </c>
      <c r="I27" s="1" t="s">
        <v>252</v>
      </c>
      <c r="J27" s="1" t="s">
        <v>146</v>
      </c>
      <c r="K27" s="1" t="s">
        <v>252</v>
      </c>
      <c r="L27" s="1" t="s">
        <v>252</v>
      </c>
      <c r="M27" s="1" t="s">
        <v>147</v>
      </c>
      <c r="N27" s="1" t="s">
        <v>147</v>
      </c>
      <c r="O27" s="1" t="s">
        <v>148</v>
      </c>
      <c r="P27" s="1" t="s">
        <v>149</v>
      </c>
      <c r="Q27" s="1" t="s">
        <v>253</v>
      </c>
      <c r="R27" s="1" t="s">
        <v>151</v>
      </c>
      <c r="S27" s="1" t="s">
        <v>152</v>
      </c>
      <c r="T27" s="1" t="s">
        <v>153</v>
      </c>
    </row>
    <row r="28" s="1" customFormat="1" spans="1:20">
      <c r="A28" s="3">
        <v>16929510590</v>
      </c>
      <c r="B28" s="1" t="s">
        <v>254</v>
      </c>
      <c r="C28" s="1" t="s">
        <v>255</v>
      </c>
      <c r="D28" s="1" t="s">
        <v>256</v>
      </c>
      <c r="E28" s="1" t="s">
        <v>37</v>
      </c>
      <c r="F28" s="1" t="s">
        <v>254</v>
      </c>
      <c r="G28" s="1" t="s">
        <v>143</v>
      </c>
      <c r="H28" s="1" t="s">
        <v>144</v>
      </c>
      <c r="I28" s="1" t="s">
        <v>257</v>
      </c>
      <c r="J28" s="1" t="s">
        <v>146</v>
      </c>
      <c r="K28" s="1" t="s">
        <v>257</v>
      </c>
      <c r="L28" s="1" t="s">
        <v>257</v>
      </c>
      <c r="M28" s="1" t="s">
        <v>147</v>
      </c>
      <c r="N28" s="1" t="s">
        <v>147</v>
      </c>
      <c r="O28" s="1" t="s">
        <v>148</v>
      </c>
      <c r="P28" s="1" t="s">
        <v>149</v>
      </c>
      <c r="Q28" s="1" t="s">
        <v>258</v>
      </c>
      <c r="R28" s="1" t="s">
        <v>151</v>
      </c>
      <c r="S28" s="1" t="s">
        <v>152</v>
      </c>
      <c r="T28" s="1" t="s">
        <v>153</v>
      </c>
    </row>
    <row r="29" s="1" customFormat="1" spans="1:20">
      <c r="A29" s="3">
        <v>16921105905</v>
      </c>
      <c r="B29" s="1" t="s">
        <v>259</v>
      </c>
      <c r="C29" s="1" t="s">
        <v>260</v>
      </c>
      <c r="D29" s="1" t="s">
        <v>256</v>
      </c>
      <c r="E29" s="1" t="s">
        <v>36</v>
      </c>
      <c r="F29" s="1" t="s">
        <v>254</v>
      </c>
      <c r="G29" s="1" t="s">
        <v>143</v>
      </c>
      <c r="H29" s="1" t="s">
        <v>144</v>
      </c>
      <c r="I29" s="1" t="s">
        <v>257</v>
      </c>
      <c r="J29" s="1" t="s">
        <v>146</v>
      </c>
      <c r="K29" s="1" t="s">
        <v>257</v>
      </c>
      <c r="L29" s="1" t="s">
        <v>257</v>
      </c>
      <c r="M29" s="1" t="s">
        <v>147</v>
      </c>
      <c r="N29" s="1" t="s">
        <v>147</v>
      </c>
      <c r="O29" s="1" t="s">
        <v>148</v>
      </c>
      <c r="P29" s="1" t="s">
        <v>149</v>
      </c>
      <c r="Q29" s="1" t="s">
        <v>261</v>
      </c>
      <c r="R29" s="1" t="s">
        <v>151</v>
      </c>
      <c r="S29" s="1" t="s">
        <v>152</v>
      </c>
      <c r="T29" s="1" t="s">
        <v>153</v>
      </c>
    </row>
    <row r="30" s="1" customFormat="1" spans="1:20">
      <c r="A30" s="3">
        <v>16921112533</v>
      </c>
      <c r="B30" s="1" t="s">
        <v>259</v>
      </c>
      <c r="C30" s="1" t="s">
        <v>262</v>
      </c>
      <c r="D30" s="1" t="s">
        <v>256</v>
      </c>
      <c r="E30" s="1" t="s">
        <v>35</v>
      </c>
      <c r="F30" s="1" t="s">
        <v>254</v>
      </c>
      <c r="G30" s="1" t="s">
        <v>143</v>
      </c>
      <c r="H30" s="1" t="s">
        <v>144</v>
      </c>
      <c r="I30" s="1" t="s">
        <v>257</v>
      </c>
      <c r="J30" s="1" t="s">
        <v>146</v>
      </c>
      <c r="K30" s="1" t="s">
        <v>257</v>
      </c>
      <c r="L30" s="1" t="s">
        <v>257</v>
      </c>
      <c r="M30" s="1" t="s">
        <v>147</v>
      </c>
      <c r="N30" s="1" t="s">
        <v>147</v>
      </c>
      <c r="O30" s="1" t="s">
        <v>148</v>
      </c>
      <c r="P30" s="1" t="s">
        <v>149</v>
      </c>
      <c r="Q30" s="1" t="s">
        <v>263</v>
      </c>
      <c r="R30" s="1" t="s">
        <v>151</v>
      </c>
      <c r="S30" s="1" t="s">
        <v>152</v>
      </c>
      <c r="T30" s="1" t="s">
        <v>153</v>
      </c>
    </row>
    <row r="31" s="1" customFormat="1" spans="1:20">
      <c r="A31" s="3">
        <v>16921111333</v>
      </c>
      <c r="B31" s="1" t="s">
        <v>259</v>
      </c>
      <c r="C31" s="1" t="s">
        <v>264</v>
      </c>
      <c r="D31" s="1" t="s">
        <v>256</v>
      </c>
      <c r="E31" s="1" t="s">
        <v>34</v>
      </c>
      <c r="F31" s="1" t="s">
        <v>254</v>
      </c>
      <c r="G31" s="1" t="s">
        <v>143</v>
      </c>
      <c r="H31" s="1" t="s">
        <v>144</v>
      </c>
      <c r="I31" s="1" t="s">
        <v>257</v>
      </c>
      <c r="J31" s="1" t="s">
        <v>146</v>
      </c>
      <c r="K31" s="1" t="s">
        <v>257</v>
      </c>
      <c r="L31" s="1" t="s">
        <v>257</v>
      </c>
      <c r="M31" s="1" t="s">
        <v>147</v>
      </c>
      <c r="N31" s="1" t="s">
        <v>147</v>
      </c>
      <c r="O31" s="1" t="s">
        <v>148</v>
      </c>
      <c r="P31" s="1" t="s">
        <v>149</v>
      </c>
      <c r="Q31" s="1" t="s">
        <v>265</v>
      </c>
      <c r="R31" s="1" t="s">
        <v>151</v>
      </c>
      <c r="S31" s="1" t="s">
        <v>152</v>
      </c>
      <c r="T31" s="1" t="s">
        <v>153</v>
      </c>
    </row>
    <row r="32" s="1" customFormat="1" spans="1:20">
      <c r="A32" s="3">
        <v>16921114426</v>
      </c>
      <c r="B32" s="1" t="s">
        <v>259</v>
      </c>
      <c r="C32" s="1" t="s">
        <v>266</v>
      </c>
      <c r="D32" s="1" t="s">
        <v>256</v>
      </c>
      <c r="E32" s="1" t="s">
        <v>30</v>
      </c>
      <c r="F32" s="1" t="s">
        <v>254</v>
      </c>
      <c r="G32" s="1" t="s">
        <v>143</v>
      </c>
      <c r="H32" s="1" t="s">
        <v>144</v>
      </c>
      <c r="I32" s="1" t="s">
        <v>257</v>
      </c>
      <c r="J32" s="1" t="s">
        <v>146</v>
      </c>
      <c r="K32" s="1" t="s">
        <v>257</v>
      </c>
      <c r="L32" s="1" t="s">
        <v>257</v>
      </c>
      <c r="M32" s="1" t="s">
        <v>147</v>
      </c>
      <c r="N32" s="1" t="s">
        <v>147</v>
      </c>
      <c r="O32" s="1" t="s">
        <v>148</v>
      </c>
      <c r="P32" s="1" t="s">
        <v>149</v>
      </c>
      <c r="Q32" s="1" t="s">
        <v>267</v>
      </c>
      <c r="R32" s="1" t="s">
        <v>151</v>
      </c>
      <c r="S32" s="1" t="s">
        <v>152</v>
      </c>
      <c r="T32" s="1" t="s">
        <v>153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2021-12-16T01:58:00Z</dcterms:created>
  <dcterms:modified xsi:type="dcterms:W3CDTF">2021-12-24T02:26:40Z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6979B6D1652C4459BB95CFE91411E1FC</vt:lpwstr>
  </property>
  <property fmtid="{D5CDD505-2E9C-101B-9397-08002B2CF9AE}" pid="3" name="KSOProductBuildVer">
    <vt:lpwstr>2052-11.1.0.11115</vt:lpwstr>
  </property>
</Properties>
</file>