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对账!$A$1:$X$16</definedName>
  </definedNames>
  <calcPr calcId="144525"/>
</workbook>
</file>

<file path=xl/sharedStrings.xml><?xml version="1.0" encoding="utf-8"?>
<sst xmlns="http://schemas.openxmlformats.org/spreadsheetml/2006/main" count="483" uniqueCount="205">
  <si>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</si>
  <si>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</si>
  <si>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</si>
  <si>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</si>
  <si>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</si>
  <si>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</si>
  <si>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</si>
  <si>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</si>
  <si>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</si>
  <si>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</si>
  <si>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</si>
  <si>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</si>
  <si>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</si>
  <si>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</si>
  <si>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</si>
  <si>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</si>
  <si>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</si>
  <si>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</si>
  <si>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</si>
  <si>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</si>
  <si>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</si>
  <si>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</si>
  <si>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</si>
  <si>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</si>
  <si>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</si>
  <si>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</si>
  <si>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</si>
  <si>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[卡姆登]铂尔曼伦敦圣潘克拉斯酒店(Pullman London St Pancras)(55653296)</t>
  </si>
  <si>
    <t>经典双床房&lt;不退款&gt;&lt;2人入住&gt;</t>
  </si>
  <si>
    <t>HKD</t>
  </si>
  <si>
    <t>CHAN/SUK FAN</t>
  </si>
  <si>
    <t>CA13030211224HKD</t>
  </si>
  <si>
    <t>未提现</t>
  </si>
  <si>
    <t>携程开票</t>
  </si>
  <si>
    <t>[新加坡]新加坡悦乐加东酒店(SG Clean)(Village Hotel Katong by Far East Hospitality Singapore (SG Clean))(55851944)</t>
  </si>
  <si>
    <t>高级客房&lt;不退款&gt;&lt;2人入住&gt;</t>
  </si>
  <si>
    <t>Ongkowidjojo/Tommy Kristanto</t>
  </si>
  <si>
    <t>[八打灵再也]八打灵再也喜来登酒店(Sheraton Petaling Jaya Hotel)(55956328)</t>
  </si>
  <si>
    <t>豪华特大床房&lt;2人入住&gt;&lt;不退款&gt;&lt;早餐&gt;</t>
  </si>
  <si>
    <t>Yew/Wei Kit</t>
  </si>
  <si>
    <t>[圣巴巴拉]圣巴巴拉戈利塔万豪居家酒店(Residence Inn by Marriott Santa Barbara Goleta)(68027379)</t>
  </si>
  <si>
    <t>特大床一室房(带沙发床)&lt;2人入住&gt;&lt;不退款&gt;&lt;早餐&gt;</t>
  </si>
  <si>
    <t>Li/Jiameng,Zhou/Ziling</t>
  </si>
  <si>
    <t>[芝加哥]葛雷金普顿酒店 - IHG 酒店(Kimpton Gray Hotel, an Ihg Hotel)(68545463)</t>
  </si>
  <si>
    <t>豪华特大床房&lt;不退款&gt;&lt;2人入住&gt;</t>
  </si>
  <si>
    <t>ZIPP/CARLYN</t>
  </si>
  <si>
    <t>[宿务]宿务快捷酒店(Express Inn- Cebu Mabolo)(60480207)</t>
  </si>
  <si>
    <t>高级双床房&lt;不退款&gt;&lt;2人入住&gt;</t>
  </si>
  <si>
    <t>Co/Anthony Gabriel</t>
  </si>
  <si>
    <t>Co Anthony Gabriel</t>
  </si>
  <si>
    <t>[凤凰城]凤凰城芳德瑞酒店(Found Re Phoenix)(55320709)</t>
  </si>
  <si>
    <t>豪华特大床房带阳台&lt;不退款&gt;&lt;2人入住&gt;</t>
  </si>
  <si>
    <t>Cook/Aaron</t>
  </si>
  <si>
    <t>[利兹]万豪利兹度假酒店(Leeds Marriott Hotel)(54503349)</t>
  </si>
  <si>
    <t>豪华大号床房&lt;不退款&gt;&lt;2人入住&gt;</t>
  </si>
  <si>
    <t>Xiang/Bowen</t>
  </si>
  <si>
    <t>[曼谷]曼谷大将军酒店(Admiral Premier Bangkok)(55768351)</t>
  </si>
  <si>
    <t>高级一室房&lt;不退款&gt;&lt;2人入住&gt;</t>
  </si>
  <si>
    <t>WANG/HAI MEI</t>
  </si>
  <si>
    <t>[哥打巴鲁]大宏酒店(Grand Riverview Hotel)(55254373)</t>
  </si>
  <si>
    <t>尊贵双人房/双床房,河景&lt;2人入住&gt;&lt;不退款&gt;</t>
  </si>
  <si>
    <t>Khalib/Tengku Mohd Rizwan</t>
  </si>
  <si>
    <t>[华盛顿]华盛顿哥伦比亚特区/美国国会大厦万怡酒店(Courtyard Washington, DC/U.S. Capitol)(55478555)</t>
  </si>
  <si>
    <t>特大床房(带沙发床)&lt;2人入住&gt;&lt;不退款&gt;&lt;早餐&gt;</t>
  </si>
  <si>
    <t>Bolden/Eric</t>
  </si>
  <si>
    <t>[吉隆坡]吉隆坡大华酒店，傲途格精选酒店(The Majestic Hotel Kuala Lumpur, Autograph Collection)(68025853)</t>
  </si>
  <si>
    <t>豪华特大床房塔楼翼&lt;不退款&gt;&lt;2人入住&gt;</t>
  </si>
  <si>
    <t>theenoth/Theenoth Sangrapandian,HUIN/AI LING</t>
  </si>
  <si>
    <t>[布达佩斯]布达佩斯博物馆酒店(Hotel Museum Budapest)(55367449)</t>
  </si>
  <si>
    <t>标准双人房&lt;2人入住&gt;&lt;不退款&gt;&lt;早餐&gt;</t>
  </si>
  <si>
    <t>Zavratchiyska/Rita</t>
  </si>
  <si>
    <t>[吉隆坡]吉隆坡四季酒店(Four Seasons Hotel Kuala Lumpur)(55542782)</t>
  </si>
  <si>
    <t>尊贵公园景观房&lt;2人入住&gt;&lt;不退款&gt;</t>
  </si>
  <si>
    <t>Boo/Wee Kiat</t>
  </si>
  <si>
    <t>[西雅加达]LTC葛洛多克惬意酒店(Favehotel LTC Glodok)(56185709)</t>
  </si>
  <si>
    <t>致爱房&lt;不退款&gt;&lt;2人入住&gt;</t>
  </si>
  <si>
    <t>Liu/Liana</t>
  </si>
  <si>
    <t>取消</t>
  </si>
  <si>
    <t>，</t>
  </si>
  <si>
    <t>18559 HKD</t>
  </si>
  <si>
    <t>A211224100759481</t>
  </si>
  <si>
    <t>总计：18559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</si>
  <si>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</si>
  <si>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</si>
  <si>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</si>
  <si>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</si>
  <si>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</si>
  <si>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</si>
  <si>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</si>
  <si>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</si>
  <si>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</si>
  <si>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</si>
  <si>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</si>
  <si>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</si>
  <si>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</si>
  <si>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</si>
  <si>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</si>
  <si>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</si>
  <si>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</si>
  <si>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2021-11-25</t>
  </si>
  <si>
    <t>2311326</t>
  </si>
  <si>
    <t>铂尔曼伦敦圣潘克拉斯酒店</t>
  </si>
  <si>
    <t>CHAN SUK FAN</t>
  </si>
  <si>
    <t>2021-12-20</t>
  </si>
  <si>
    <t>2021-12-21</t>
  </si>
  <si>
    <t>退房日周结</t>
  </si>
  <si>
    <t>1207.84</t>
  </si>
  <si>
    <t>1471.00</t>
  </si>
  <si>
    <t>0</t>
  </si>
  <si>
    <t>0.00</t>
  </si>
  <si>
    <t>携程汇智国际直连</t>
  </si>
  <si>
    <t>2021-11-25 05:03:34</t>
  </si>
  <si>
    <t>否</t>
  </si>
  <si>
    <t>汇智国际旅游发展有限公司</t>
  </si>
  <si>
    <t>直连</t>
  </si>
  <si>
    <t>2021-11-26</t>
  </si>
  <si>
    <t>2315061</t>
  </si>
  <si>
    <t>新加坡悦乐加东酒店</t>
  </si>
  <si>
    <t>Ongkowidjojo Tommy Kristanto</t>
  </si>
  <si>
    <t>2021-12-17</t>
  </si>
  <si>
    <t>3666.44</t>
  </si>
  <si>
    <t>4468.00</t>
  </si>
  <si>
    <t>2021-11-26 23:30:24</t>
  </si>
  <si>
    <t>2021-12-06</t>
  </si>
  <si>
    <t>2328176</t>
  </si>
  <si>
    <t>八打灵再也喜来登酒店</t>
  </si>
  <si>
    <t>Yew Wei Kit</t>
  </si>
  <si>
    <t>435.15</t>
  </si>
  <si>
    <t>531.00</t>
  </si>
  <si>
    <t>2021-12-06 00:04:27</t>
  </si>
  <si>
    <t>2021-12-12</t>
  </si>
  <si>
    <t>2337029</t>
  </si>
  <si>
    <t>圣巴巴拉戈利塔万豪居家酒店</t>
  </si>
  <si>
    <t>Li Jiameng,Zhou Ziling</t>
  </si>
  <si>
    <t>2021-12-19</t>
  </si>
  <si>
    <t>2843.67</t>
  </si>
  <si>
    <t>3470.00</t>
  </si>
  <si>
    <t>2021-12-12 10:03:18</t>
  </si>
  <si>
    <t>2021-12-13</t>
  </si>
  <si>
    <t>2339395</t>
  </si>
  <si>
    <t>金普顿葛雷酒店</t>
  </si>
  <si>
    <t>ZIPP CARLYN</t>
  </si>
  <si>
    <t>1359.85</t>
  </si>
  <si>
    <t>1662.00</t>
  </si>
  <si>
    <t>2021-12-13 21:17:14</t>
  </si>
  <si>
    <t>2021-12-18</t>
  </si>
  <si>
    <t>2345949</t>
  </si>
  <si>
    <t>宿务快捷酒店</t>
  </si>
  <si>
    <t>628.76</t>
  </si>
  <si>
    <t>768.00</t>
  </si>
  <si>
    <t>2021-12-18 16:26:20</t>
  </si>
  <si>
    <t>2346324</t>
  </si>
  <si>
    <t>凤凰城 FOUND:RE 酒店</t>
  </si>
  <si>
    <t>Cook Aaron</t>
  </si>
  <si>
    <t>1133.90</t>
  </si>
  <si>
    <t>1385.00</t>
  </si>
  <si>
    <t>2021-12-18 20:03:59</t>
  </si>
  <si>
    <t>2346630</t>
  </si>
  <si>
    <t>万豪利兹度假酒店</t>
  </si>
  <si>
    <t>Xiang Bowen</t>
  </si>
  <si>
    <t>1139.63</t>
  </si>
  <si>
    <t>1392.00</t>
  </si>
  <si>
    <t>2021-12-19 00:28:28</t>
  </si>
  <si>
    <t>2347061</t>
  </si>
  <si>
    <t>康帕斯酒店集团曼谷大将军酒店</t>
  </si>
  <si>
    <t>WANG HAI MEI</t>
  </si>
  <si>
    <t>315.98</t>
  </si>
  <si>
    <t>386.00</t>
  </si>
  <si>
    <t>2021-12-19 14:14:08</t>
  </si>
  <si>
    <t>2347353</t>
  </si>
  <si>
    <t>大宏酒店</t>
  </si>
  <si>
    <t>Khalib Tengku Mohd Rizwan</t>
  </si>
  <si>
    <t>281.60</t>
  </si>
  <si>
    <t>344.00</t>
  </si>
  <si>
    <t>2021-12-19 18:37:30</t>
  </si>
  <si>
    <t>2347742</t>
  </si>
  <si>
    <t>华盛顿哥伦比亚特区/美国国会大厦万怡酒店</t>
  </si>
  <si>
    <t>Bolden Eric</t>
  </si>
  <si>
    <t>550.92</t>
  </si>
  <si>
    <t>673.00</t>
  </si>
  <si>
    <t>2021-12-21 16:22:08</t>
  </si>
  <si>
    <t>2348125</t>
  </si>
  <si>
    <t>吉隆坡大华酒店 - 傲途格精选酒店</t>
  </si>
  <si>
    <t>theenoth Theenoth Sangrapandian,HUIN AI LING</t>
  </si>
  <si>
    <t>533.73</t>
  </si>
  <si>
    <t>652.00</t>
  </si>
  <si>
    <t>2021-12-20 15:57:42</t>
  </si>
  <si>
    <t>2348212</t>
  </si>
  <si>
    <t>布达佩斯博物馆酒店</t>
  </si>
  <si>
    <t>Zavratchiyska Rita</t>
  </si>
  <si>
    <t>388.84</t>
  </si>
  <si>
    <t>475.00</t>
  </si>
  <si>
    <t>2021-12-20 16:55:36</t>
  </si>
  <si>
    <t>2348702</t>
  </si>
  <si>
    <t>吉隆坡四季酒店</t>
  </si>
  <si>
    <t>Boo Wee Kiat</t>
  </si>
  <si>
    <t>1155.04</t>
  </si>
  <si>
    <t>1411.00</t>
  </si>
  <si>
    <t>2021-12-20 21:13:31</t>
  </si>
  <si>
    <t>2348827</t>
  </si>
  <si>
    <t>LTC葛洛多克惬意酒店</t>
  </si>
  <si>
    <t>Liu Liana</t>
  </si>
  <si>
    <t>117.88</t>
  </si>
  <si>
    <t>144.00</t>
  </si>
  <si>
    <t>2021-12-20 22:46:18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</si>
</sst>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4" fillId="2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3" fillId="9" borderId="3" applyNumberFormat="0" applyFont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16" fillId="0" borderId="2" applyNumberFormat="0" applyFill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8" fillId="18" borderId="6" applyNumberFormat="0" applyAlignment="0" applyProtection="0">
      <alignment vertical="center"/>
    </xf>
    <xf numFmtId="0" fontId="17" fillId="18" borderId="1" applyNumberFormat="0" applyAlignment="0" applyProtection="0">
      <alignment vertical="center"/>
    </xf>
    <xf numFmtId="0" fontId="20" fillId="21" borderId="8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7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>
        <v>16859181239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44550</v>
      </c>
      <c r="G2" s="5">
        <v>44551</v>
      </c>
      <c r="H2" s="4">
        <v>1</v>
      </c>
      <c r="I2" s="4">
        <v>1</v>
      </c>
      <c r="J2" s="4">
        <v>1</v>
      </c>
      <c r="K2" s="4" t="s">
        <v>29</v>
      </c>
      <c r="L2" s="4">
        <v>1471</v>
      </c>
      <c r="M2" s="4">
        <v>1471</v>
      </c>
      <c r="N2" s="4" t="s">
        <v>30</v>
      </c>
      <c r="O2" s="4" t="s">
        <v>31</v>
      </c>
      <c r="P2" s="4" t="s">
        <v>32</v>
      </c>
      <c r="Q2" s="4">
        <v>0</v>
      </c>
      <c r="R2" s="6">
        <v>44525</v>
      </c>
      <c r="S2" s="5">
        <v>44554</v>
      </c>
      <c r="T2" s="4" t="s">
        <v>33</v>
      </c>
      <c r="U2" s="4">
        <v>1471</v>
      </c>
      <c r="V2" s="4">
        <v>0</v>
      </c>
      <c r="W2" s="4">
        <v>0</v>
      </c>
      <c r="X2" s="4">
        <v>2311326</v>
      </c>
      <c r="Y2" s="4">
        <v>372692549</v>
      </c>
    </row>
    <row r="3" s="4" customFormat="1" spans="1:25">
      <c r="A3" s="4">
        <v>16872744701</v>
      </c>
      <c r="B3" s="4" t="s">
        <v>25</v>
      </c>
      <c r="C3" s="4" t="s">
        <v>26</v>
      </c>
      <c r="D3" s="4" t="s">
        <v>34</v>
      </c>
      <c r="E3" s="4" t="s">
        <v>35</v>
      </c>
      <c r="F3" s="5">
        <v>44547</v>
      </c>
      <c r="G3" s="5">
        <v>44551</v>
      </c>
      <c r="H3" s="4">
        <v>1</v>
      </c>
      <c r="I3" s="4">
        <v>4</v>
      </c>
      <c r="J3" s="4">
        <v>4</v>
      </c>
      <c r="K3" s="4" t="s">
        <v>29</v>
      </c>
      <c r="L3" s="4">
        <v>4468</v>
      </c>
      <c r="M3" s="4">
        <v>4468</v>
      </c>
      <c r="N3" s="4" t="s">
        <v>36</v>
      </c>
      <c r="O3" s="4" t="s">
        <v>31</v>
      </c>
      <c r="P3" s="4" t="s">
        <v>32</v>
      </c>
      <c r="Q3" s="4">
        <v>0</v>
      </c>
      <c r="R3" s="6">
        <v>44526</v>
      </c>
      <c r="S3" s="5">
        <v>44554</v>
      </c>
      <c r="T3" s="4" t="s">
        <v>33</v>
      </c>
      <c r="U3" s="4">
        <v>4468</v>
      </c>
      <c r="V3" s="4">
        <v>0</v>
      </c>
      <c r="W3" s="4">
        <v>0</v>
      </c>
      <c r="X3" s="4"/>
      <c r="Y3" s="4">
        <v>142762535</v>
      </c>
    </row>
    <row r="4" s="4" customFormat="1" spans="1:25">
      <c r="A4" s="4">
        <v>16927347970</v>
      </c>
      <c r="B4" s="4" t="s">
        <v>25</v>
      </c>
      <c r="C4" s="4" t="s">
        <v>26</v>
      </c>
      <c r="D4" s="4" t="s">
        <v>37</v>
      </c>
      <c r="E4" s="4" t="s">
        <v>38</v>
      </c>
      <c r="F4" s="5">
        <v>44550</v>
      </c>
      <c r="G4" s="5">
        <v>44551</v>
      </c>
      <c r="H4" s="4">
        <v>1</v>
      </c>
      <c r="I4" s="4">
        <v>1</v>
      </c>
      <c r="J4" s="4">
        <v>1</v>
      </c>
      <c r="K4" s="4" t="s">
        <v>29</v>
      </c>
      <c r="L4" s="4">
        <v>531</v>
      </c>
      <c r="M4" s="4">
        <v>531</v>
      </c>
      <c r="N4" s="4" t="s">
        <v>39</v>
      </c>
      <c r="O4" s="4" t="s">
        <v>31</v>
      </c>
      <c r="P4" s="4" t="s">
        <v>32</v>
      </c>
      <c r="Q4" s="4">
        <v>0</v>
      </c>
      <c r="R4" s="6">
        <v>44536</v>
      </c>
      <c r="S4" s="5">
        <v>44554</v>
      </c>
      <c r="T4" s="4" t="s">
        <v>33</v>
      </c>
      <c r="U4" s="4">
        <v>531</v>
      </c>
      <c r="V4" s="4">
        <v>0</v>
      </c>
      <c r="W4" s="4">
        <v>0</v>
      </c>
      <c r="X4" s="4">
        <v>2328176</v>
      </c>
      <c r="Y4" s="4">
        <v>98450910</v>
      </c>
    </row>
    <row r="5" s="4" customFormat="1" spans="1:25">
      <c r="A5" s="4">
        <v>16969560295</v>
      </c>
      <c r="B5" s="4" t="s">
        <v>25</v>
      </c>
      <c r="C5" s="4" t="s">
        <v>26</v>
      </c>
      <c r="D5" s="4" t="s">
        <v>40</v>
      </c>
      <c r="E5" s="4" t="s">
        <v>41</v>
      </c>
      <c r="F5" s="5">
        <v>44549</v>
      </c>
      <c r="G5" s="5">
        <v>44551</v>
      </c>
      <c r="H5" s="4">
        <v>1</v>
      </c>
      <c r="I5" s="4">
        <v>2</v>
      </c>
      <c r="J5" s="4">
        <v>2</v>
      </c>
      <c r="K5" s="4" t="s">
        <v>29</v>
      </c>
      <c r="L5" s="4">
        <v>3470</v>
      </c>
      <c r="M5" s="4">
        <v>3470</v>
      </c>
      <c r="N5" s="4" t="s">
        <v>42</v>
      </c>
      <c r="O5" s="4" t="s">
        <v>31</v>
      </c>
      <c r="P5" s="4" t="s">
        <v>32</v>
      </c>
      <c r="Q5" s="4">
        <v>0</v>
      </c>
      <c r="R5" s="6">
        <v>44542</v>
      </c>
      <c r="S5" s="5">
        <v>44554</v>
      </c>
      <c r="T5" s="4" t="s">
        <v>33</v>
      </c>
      <c r="U5" s="4">
        <v>3470</v>
      </c>
      <c r="V5" s="4">
        <v>0</v>
      </c>
      <c r="W5" s="4">
        <v>0</v>
      </c>
      <c r="X5" s="4">
        <v>2337029</v>
      </c>
      <c r="Y5" s="4">
        <v>73505406</v>
      </c>
    </row>
    <row r="6" s="4" customFormat="1" spans="1:25">
      <c r="A6" s="4">
        <v>16979531547</v>
      </c>
      <c r="B6" s="4" t="s">
        <v>25</v>
      </c>
      <c r="C6" s="4" t="s">
        <v>26</v>
      </c>
      <c r="D6" s="4" t="s">
        <v>43</v>
      </c>
      <c r="E6" s="4" t="s">
        <v>44</v>
      </c>
      <c r="F6" s="5">
        <v>44550</v>
      </c>
      <c r="G6" s="5">
        <v>44551</v>
      </c>
      <c r="H6" s="4">
        <v>1</v>
      </c>
      <c r="I6" s="4">
        <v>1</v>
      </c>
      <c r="J6" s="4">
        <v>1</v>
      </c>
      <c r="K6" s="4" t="s">
        <v>29</v>
      </c>
      <c r="L6" s="4">
        <v>1662</v>
      </c>
      <c r="M6" s="4">
        <v>1662</v>
      </c>
      <c r="N6" s="4" t="s">
        <v>45</v>
      </c>
      <c r="O6" s="4" t="s">
        <v>31</v>
      </c>
      <c r="P6" s="4" t="s">
        <v>32</v>
      </c>
      <c r="Q6" s="4">
        <v>0</v>
      </c>
      <c r="R6" s="6">
        <v>44543</v>
      </c>
      <c r="S6" s="5">
        <v>44554</v>
      </c>
      <c r="T6" s="4" t="s">
        <v>33</v>
      </c>
      <c r="U6" s="4">
        <v>1662</v>
      </c>
      <c r="V6" s="4">
        <v>0</v>
      </c>
      <c r="W6" s="4">
        <v>0</v>
      </c>
      <c r="X6" s="4">
        <v>2339395</v>
      </c>
      <c r="Y6" s="4">
        <v>26649055</v>
      </c>
    </row>
    <row r="7" s="4" customFormat="1" spans="1:25">
      <c r="A7" s="4">
        <v>17006621265</v>
      </c>
      <c r="B7" s="4" t="s">
        <v>25</v>
      </c>
      <c r="C7" s="4" t="s">
        <v>26</v>
      </c>
      <c r="D7" s="4" t="s">
        <v>46</v>
      </c>
      <c r="E7" s="4" t="s">
        <v>47</v>
      </c>
      <c r="F7" s="5">
        <v>44548</v>
      </c>
      <c r="G7" s="5">
        <v>44551</v>
      </c>
      <c r="H7" s="4">
        <v>1</v>
      </c>
      <c r="I7" s="4">
        <v>3</v>
      </c>
      <c r="J7" s="4">
        <v>3</v>
      </c>
      <c r="K7" s="4" t="s">
        <v>29</v>
      </c>
      <c r="L7" s="4">
        <v>768</v>
      </c>
      <c r="M7" s="4">
        <v>768</v>
      </c>
      <c r="N7" s="4" t="s">
        <v>48</v>
      </c>
      <c r="O7" s="4" t="s">
        <v>31</v>
      </c>
      <c r="P7" s="4" t="s">
        <v>32</v>
      </c>
      <c r="Q7" s="4">
        <v>0</v>
      </c>
      <c r="R7" s="6">
        <v>44548</v>
      </c>
      <c r="S7" s="5">
        <v>44554</v>
      </c>
      <c r="T7" s="4" t="s">
        <v>33</v>
      </c>
      <c r="U7" s="4">
        <v>768</v>
      </c>
      <c r="V7" s="4">
        <v>0</v>
      </c>
      <c r="W7" s="4">
        <v>0</v>
      </c>
      <c r="X7" s="4">
        <v>2345949</v>
      </c>
      <c r="Y7" s="4" t="s">
        <v>49</v>
      </c>
    </row>
    <row r="8" s="4" customFormat="1" spans="1:25">
      <c r="A8" s="4">
        <v>17009591208</v>
      </c>
      <c r="B8" s="4" t="s">
        <v>25</v>
      </c>
      <c r="C8" s="4" t="s">
        <v>26</v>
      </c>
      <c r="D8" s="4" t="s">
        <v>50</v>
      </c>
      <c r="E8" s="4" t="s">
        <v>51</v>
      </c>
      <c r="F8" s="5">
        <v>44550</v>
      </c>
      <c r="G8" s="5">
        <v>44551</v>
      </c>
      <c r="H8" s="4">
        <v>1</v>
      </c>
      <c r="I8" s="4">
        <v>1</v>
      </c>
      <c r="J8" s="4">
        <v>1</v>
      </c>
      <c r="K8" s="4" t="s">
        <v>29</v>
      </c>
      <c r="L8" s="4">
        <v>1385</v>
      </c>
      <c r="M8" s="4">
        <v>1385</v>
      </c>
      <c r="N8" s="4" t="s">
        <v>52</v>
      </c>
      <c r="O8" s="4" t="s">
        <v>31</v>
      </c>
      <c r="P8" s="4" t="s">
        <v>32</v>
      </c>
      <c r="Q8" s="4">
        <v>0</v>
      </c>
      <c r="R8" s="6">
        <v>44548</v>
      </c>
      <c r="S8" s="5">
        <v>44554</v>
      </c>
      <c r="T8" s="4" t="s">
        <v>33</v>
      </c>
      <c r="U8" s="4">
        <v>1385</v>
      </c>
      <c r="V8" s="4">
        <v>0</v>
      </c>
      <c r="W8" s="4">
        <v>0</v>
      </c>
      <c r="X8" s="4"/>
      <c r="Y8" s="4">
        <v>137592424</v>
      </c>
    </row>
    <row r="9" s="4" customFormat="1" spans="1:25">
      <c r="A9" s="4">
        <v>17010704579</v>
      </c>
      <c r="B9" s="4" t="s">
        <v>25</v>
      </c>
      <c r="C9" s="4" t="s">
        <v>26</v>
      </c>
      <c r="D9" s="4" t="s">
        <v>53</v>
      </c>
      <c r="E9" s="4" t="s">
        <v>54</v>
      </c>
      <c r="F9" s="5">
        <v>44549</v>
      </c>
      <c r="G9" s="5">
        <v>44551</v>
      </c>
      <c r="H9" s="4">
        <v>1</v>
      </c>
      <c r="I9" s="4">
        <v>2</v>
      </c>
      <c r="J9" s="4">
        <v>2</v>
      </c>
      <c r="K9" s="4" t="s">
        <v>29</v>
      </c>
      <c r="L9" s="4">
        <v>1392</v>
      </c>
      <c r="M9" s="4">
        <v>1392</v>
      </c>
      <c r="N9" s="4" t="s">
        <v>55</v>
      </c>
      <c r="O9" s="4" t="s">
        <v>31</v>
      </c>
      <c r="P9" s="4" t="s">
        <v>32</v>
      </c>
      <c r="Q9" s="4">
        <v>0</v>
      </c>
      <c r="R9" s="6">
        <v>44549</v>
      </c>
      <c r="S9" s="5">
        <v>44554</v>
      </c>
      <c r="T9" s="4" t="s">
        <v>33</v>
      </c>
      <c r="U9" s="4">
        <v>1392</v>
      </c>
      <c r="V9" s="4">
        <v>0</v>
      </c>
      <c r="W9" s="4">
        <v>0</v>
      </c>
      <c r="X9" s="4"/>
      <c r="Y9" s="4">
        <v>80404011</v>
      </c>
    </row>
    <row r="10" s="4" customFormat="1" spans="1:24">
      <c r="A10" s="4">
        <v>17013616215</v>
      </c>
      <c r="B10" s="4" t="s">
        <v>25</v>
      </c>
      <c r="C10" s="4" t="s">
        <v>26</v>
      </c>
      <c r="D10" s="4" t="s">
        <v>56</v>
      </c>
      <c r="E10" s="4" t="s">
        <v>57</v>
      </c>
      <c r="F10" s="5">
        <v>44549</v>
      </c>
      <c r="G10" s="5">
        <v>44551</v>
      </c>
      <c r="H10" s="4">
        <v>1</v>
      </c>
      <c r="I10" s="4">
        <v>2</v>
      </c>
      <c r="J10" s="4">
        <v>2</v>
      </c>
      <c r="K10" s="4" t="s">
        <v>29</v>
      </c>
      <c r="L10" s="4">
        <v>386</v>
      </c>
      <c r="M10" s="4">
        <v>386</v>
      </c>
      <c r="N10" s="4" t="s">
        <v>58</v>
      </c>
      <c r="O10" s="4" t="s">
        <v>31</v>
      </c>
      <c r="P10" s="4" t="s">
        <v>32</v>
      </c>
      <c r="Q10" s="4">
        <v>0</v>
      </c>
      <c r="R10" s="6">
        <v>44549</v>
      </c>
      <c r="S10" s="5">
        <v>44554</v>
      </c>
      <c r="T10" s="4" t="s">
        <v>33</v>
      </c>
      <c r="U10" s="4">
        <v>386</v>
      </c>
      <c r="V10" s="4">
        <v>0</v>
      </c>
      <c r="W10" s="4">
        <v>0</v>
      </c>
      <c r="X10" s="4">
        <v>2347061</v>
      </c>
    </row>
    <row r="11" s="4" customFormat="1" spans="1:23">
      <c r="A11" s="4">
        <v>17014616637</v>
      </c>
      <c r="B11" s="4" t="s">
        <v>25</v>
      </c>
      <c r="C11" s="4" t="s">
        <v>26</v>
      </c>
      <c r="D11" s="4" t="s">
        <v>59</v>
      </c>
      <c r="E11" s="4" t="s">
        <v>60</v>
      </c>
      <c r="F11" s="5">
        <v>44550</v>
      </c>
      <c r="G11" s="5">
        <v>44551</v>
      </c>
      <c r="H11" s="4">
        <v>1</v>
      </c>
      <c r="I11" s="4">
        <v>1</v>
      </c>
      <c r="J11" s="4">
        <v>1</v>
      </c>
      <c r="K11" s="4" t="s">
        <v>29</v>
      </c>
      <c r="L11" s="4">
        <v>344</v>
      </c>
      <c r="M11" s="4">
        <v>344</v>
      </c>
      <c r="N11" s="4" t="s">
        <v>61</v>
      </c>
      <c r="O11" s="4" t="s">
        <v>31</v>
      </c>
      <c r="P11" s="4" t="s">
        <v>32</v>
      </c>
      <c r="Q11" s="4">
        <v>0</v>
      </c>
      <c r="R11" s="6">
        <v>44549</v>
      </c>
      <c r="S11" s="5">
        <v>44554</v>
      </c>
      <c r="T11" s="4" t="s">
        <v>33</v>
      </c>
      <c r="U11" s="4">
        <v>344</v>
      </c>
      <c r="V11" s="4">
        <v>0</v>
      </c>
      <c r="W11" s="4">
        <v>0</v>
      </c>
    </row>
    <row r="12" s="4" customFormat="1" spans="1:25">
      <c r="A12" s="4">
        <v>17015910069</v>
      </c>
      <c r="B12" s="4" t="s">
        <v>25</v>
      </c>
      <c r="C12" s="4" t="s">
        <v>26</v>
      </c>
      <c r="D12" s="4" t="s">
        <v>62</v>
      </c>
      <c r="E12" s="4" t="s">
        <v>63</v>
      </c>
      <c r="F12" s="5">
        <v>44550</v>
      </c>
      <c r="G12" s="5">
        <v>44551</v>
      </c>
      <c r="H12" s="4">
        <v>1</v>
      </c>
      <c r="I12" s="4">
        <v>1</v>
      </c>
      <c r="J12" s="4">
        <v>1</v>
      </c>
      <c r="K12" s="4" t="s">
        <v>29</v>
      </c>
      <c r="L12" s="4">
        <v>673</v>
      </c>
      <c r="M12" s="4">
        <v>673</v>
      </c>
      <c r="N12" s="4" t="s">
        <v>64</v>
      </c>
      <c r="O12" s="4" t="s">
        <v>31</v>
      </c>
      <c r="P12" s="4" t="s">
        <v>32</v>
      </c>
      <c r="Q12" s="4">
        <v>0</v>
      </c>
      <c r="R12" s="6">
        <v>44550</v>
      </c>
      <c r="S12" s="5">
        <v>44554</v>
      </c>
      <c r="T12" s="4" t="s">
        <v>33</v>
      </c>
      <c r="U12" s="4">
        <v>673</v>
      </c>
      <c r="V12" s="4">
        <v>0</v>
      </c>
      <c r="W12" s="4">
        <v>0</v>
      </c>
      <c r="X12" s="4"/>
      <c r="Y12" s="4">
        <v>80934099</v>
      </c>
    </row>
    <row r="13" s="4" customFormat="1" spans="1:25">
      <c r="A13" s="4">
        <v>17019408332</v>
      </c>
      <c r="B13" s="4" t="s">
        <v>25</v>
      </c>
      <c r="C13" s="4" t="s">
        <v>26</v>
      </c>
      <c r="D13" s="4" t="s">
        <v>65</v>
      </c>
      <c r="E13" s="4" t="s">
        <v>66</v>
      </c>
      <c r="F13" s="5">
        <v>44550</v>
      </c>
      <c r="G13" s="5">
        <v>44551</v>
      </c>
      <c r="H13" s="4">
        <v>1</v>
      </c>
      <c r="I13" s="4">
        <v>1</v>
      </c>
      <c r="J13" s="4">
        <v>1</v>
      </c>
      <c r="K13" s="4" t="s">
        <v>29</v>
      </c>
      <c r="L13" s="4">
        <v>652</v>
      </c>
      <c r="M13" s="4">
        <v>652</v>
      </c>
      <c r="N13" s="4" t="s">
        <v>67</v>
      </c>
      <c r="O13" s="4" t="s">
        <v>31</v>
      </c>
      <c r="P13" s="4" t="s">
        <v>32</v>
      </c>
      <c r="Q13" s="4">
        <v>0</v>
      </c>
      <c r="R13" s="6">
        <v>44550</v>
      </c>
      <c r="S13" s="5">
        <v>44554</v>
      </c>
      <c r="T13" s="4" t="s">
        <v>33</v>
      </c>
      <c r="U13" s="4">
        <v>652</v>
      </c>
      <c r="V13" s="4">
        <v>0</v>
      </c>
      <c r="W13" s="4">
        <v>0</v>
      </c>
      <c r="X13" s="4">
        <v>2348125</v>
      </c>
      <c r="Y13" s="4">
        <v>81300025</v>
      </c>
    </row>
    <row r="14" s="4" customFormat="1" spans="1:25">
      <c r="A14" s="4">
        <v>17019641673</v>
      </c>
      <c r="B14" s="4" t="s">
        <v>25</v>
      </c>
      <c r="C14" s="4" t="s">
        <v>26</v>
      </c>
      <c r="D14" s="4" t="s">
        <v>68</v>
      </c>
      <c r="E14" s="4" t="s">
        <v>69</v>
      </c>
      <c r="F14" s="5">
        <v>44550</v>
      </c>
      <c r="G14" s="5">
        <v>44551</v>
      </c>
      <c r="H14" s="4">
        <v>1</v>
      </c>
      <c r="I14" s="4">
        <v>1</v>
      </c>
      <c r="J14" s="4">
        <v>1</v>
      </c>
      <c r="K14" s="4" t="s">
        <v>29</v>
      </c>
      <c r="L14" s="4">
        <v>475</v>
      </c>
      <c r="M14" s="4">
        <v>475</v>
      </c>
      <c r="N14" s="4" t="s">
        <v>70</v>
      </c>
      <c r="O14" s="4" t="s">
        <v>31</v>
      </c>
      <c r="P14" s="4" t="s">
        <v>32</v>
      </c>
      <c r="Q14" s="4">
        <v>0</v>
      </c>
      <c r="R14" s="6">
        <v>44550</v>
      </c>
      <c r="S14" s="5">
        <v>44554</v>
      </c>
      <c r="T14" s="4" t="s">
        <v>33</v>
      </c>
      <c r="U14" s="4">
        <v>475</v>
      </c>
      <c r="V14" s="4">
        <v>0</v>
      </c>
      <c r="W14" s="4">
        <v>0</v>
      </c>
      <c r="X14" s="4">
        <v>2348212</v>
      </c>
      <c r="Y14" s="4">
        <v>1872086800</v>
      </c>
    </row>
    <row r="15" s="4" customFormat="1" spans="1:24">
      <c r="A15" s="4">
        <v>17020874385</v>
      </c>
      <c r="B15" s="4" t="s">
        <v>25</v>
      </c>
      <c r="C15" s="4" t="s">
        <v>26</v>
      </c>
      <c r="D15" s="4" t="s">
        <v>71</v>
      </c>
      <c r="E15" s="4" t="s">
        <v>72</v>
      </c>
      <c r="F15" s="5">
        <v>44550</v>
      </c>
      <c r="G15" s="5">
        <v>44551</v>
      </c>
      <c r="H15" s="4">
        <v>1</v>
      </c>
      <c r="I15" s="4">
        <v>1</v>
      </c>
      <c r="J15" s="4">
        <v>1</v>
      </c>
      <c r="K15" s="4" t="s">
        <v>29</v>
      </c>
      <c r="L15" s="4">
        <v>1411</v>
      </c>
      <c r="M15" s="4">
        <v>1411</v>
      </c>
      <c r="N15" s="4" t="s">
        <v>73</v>
      </c>
      <c r="O15" s="4" t="s">
        <v>31</v>
      </c>
      <c r="P15" s="4" t="s">
        <v>32</v>
      </c>
      <c r="Q15" s="4">
        <v>0</v>
      </c>
      <c r="R15" s="6">
        <v>44550</v>
      </c>
      <c r="S15" s="5">
        <v>44554</v>
      </c>
      <c r="T15" s="4" t="s">
        <v>33</v>
      </c>
      <c r="U15" s="4">
        <v>1411</v>
      </c>
      <c r="V15" s="4">
        <v>0</v>
      </c>
      <c r="W15" s="4">
        <v>0</v>
      </c>
      <c r="X15" s="4">
        <v>2348702</v>
      </c>
    </row>
    <row r="16" s="4" customFormat="1" spans="1:23">
      <c r="A16" s="4">
        <v>17021260414</v>
      </c>
      <c r="B16" s="4" t="s">
        <v>25</v>
      </c>
      <c r="C16" s="4" t="s">
        <v>26</v>
      </c>
      <c r="D16" s="4" t="s">
        <v>74</v>
      </c>
      <c r="E16" s="4" t="s">
        <v>75</v>
      </c>
      <c r="F16" s="5">
        <v>44550</v>
      </c>
      <c r="G16" s="5">
        <v>44551</v>
      </c>
      <c r="H16" s="4">
        <v>1</v>
      </c>
      <c r="I16" s="4">
        <v>1</v>
      </c>
      <c r="J16" s="4">
        <v>1</v>
      </c>
      <c r="K16" s="4" t="s">
        <v>29</v>
      </c>
      <c r="L16" s="4">
        <v>144</v>
      </c>
      <c r="M16" s="4">
        <v>144</v>
      </c>
      <c r="N16" s="4" t="s">
        <v>76</v>
      </c>
      <c r="O16" s="4" t="s">
        <v>31</v>
      </c>
      <c r="P16" s="4" t="s">
        <v>32</v>
      </c>
      <c r="Q16" s="4">
        <v>0</v>
      </c>
      <c r="R16" s="6">
        <v>44550</v>
      </c>
      <c r="S16" s="5">
        <v>44554</v>
      </c>
      <c r="T16" s="4" t="s">
        <v>33</v>
      </c>
      <c r="U16" s="4">
        <v>144</v>
      </c>
      <c r="V16" s="4">
        <v>0</v>
      </c>
      <c r="W16" s="4">
        <v>0</v>
      </c>
    </row>
    <row r="17" s="4" customFormat="1" spans="1:25">
      <c r="A17" s="4">
        <v>17015910069</v>
      </c>
      <c r="B17" s="4" t="s">
        <v>25</v>
      </c>
      <c r="C17" s="4" t="s">
        <v>77</v>
      </c>
      <c r="D17" s="4" t="s">
        <v>62</v>
      </c>
      <c r="E17" s="4" t="s">
        <v>63</v>
      </c>
      <c r="F17" s="5">
        <v>44550</v>
      </c>
      <c r="G17" s="5">
        <v>44551</v>
      </c>
      <c r="H17" s="4">
        <v>1</v>
      </c>
      <c r="I17" s="4">
        <v>1</v>
      </c>
      <c r="J17" s="4">
        <v>1</v>
      </c>
      <c r="K17" s="4" t="s">
        <v>29</v>
      </c>
      <c r="L17" s="4">
        <v>-673</v>
      </c>
      <c r="M17" s="4">
        <v>-673</v>
      </c>
      <c r="N17" s="4" t="s">
        <v>64</v>
      </c>
      <c r="O17" s="4" t="s">
        <v>31</v>
      </c>
      <c r="P17" s="4" t="s">
        <v>32</v>
      </c>
      <c r="Q17" s="4">
        <v>0</v>
      </c>
      <c r="R17" s="6">
        <v>44550</v>
      </c>
      <c r="S17" s="5">
        <v>44554</v>
      </c>
      <c r="T17" s="4" t="s">
        <v>33</v>
      </c>
      <c r="U17" s="4">
        <v>-673</v>
      </c>
      <c r="V17" s="4">
        <v>0</v>
      </c>
      <c r="W17" s="4">
        <v>0</v>
      </c>
      <c r="X17" s="4"/>
      <c r="Y17" s="4">
        <v>80934099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23"/>
  <sheetViews>
    <sheetView tabSelected="1" workbookViewId="0">
      <selection activeCell="E25" sqref="E25"/>
    </sheetView>
  </sheetViews>
  <sheetFormatPr defaultColWidth="9" defaultRowHeight="13.5"/>
  <cols>
    <col min="1" max="1" width="17.25" style="4" customWidth="1"/>
    <col min="2" max="3" width="11.5" style="4"/>
    <col min="4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78</v>
      </c>
    </row>
    <row r="2" s="4" customFormat="1" spans="1:9">
      <c r="A2" s="4">
        <v>16859181239</v>
      </c>
      <c r="B2" s="5">
        <v>44550</v>
      </c>
      <c r="C2" s="5">
        <v>44551</v>
      </c>
      <c r="D2" s="4">
        <v>1471</v>
      </c>
      <c r="E2" s="4" t="str">
        <f>VLOOKUP(A2,HOP!A:L,12,0)</f>
        <v>1471.00</v>
      </c>
      <c r="F2" s="4" t="str">
        <f>VLOOKUP(A2,HOP!A:C,3,0)</f>
        <v>2311326</v>
      </c>
      <c r="G2" s="4">
        <f>D2-E2</f>
        <v>0</v>
      </c>
      <c r="H2" s="4" t="str">
        <f>$H$1&amp;F2</f>
        <v>，2311326</v>
      </c>
      <c r="I2" s="4" t="str">
        <f>VLOOKUP(A2,HOP!A:T,20,0)</f>
        <v>直连</v>
      </c>
    </row>
    <row r="3" s="4" customFormat="1" spans="1:9">
      <c r="A3" s="4">
        <v>16872744701</v>
      </c>
      <c r="B3" s="5">
        <v>44547</v>
      </c>
      <c r="C3" s="5">
        <v>44551</v>
      </c>
      <c r="D3" s="4">
        <v>4468</v>
      </c>
      <c r="E3" s="4" t="str">
        <f>VLOOKUP(A3,HOP!A:L,12,0)</f>
        <v>4468.00</v>
      </c>
      <c r="F3" s="4" t="str">
        <f>VLOOKUP(A3,HOP!A:C,3,0)</f>
        <v>2315061</v>
      </c>
      <c r="G3" s="4">
        <f t="shared" ref="G3:G16" si="0">D3-E3</f>
        <v>0</v>
      </c>
      <c r="H3" s="4" t="str">
        <f t="shared" ref="H3:H16" si="1">$H$1&amp;F3</f>
        <v>，2315061</v>
      </c>
      <c r="I3" s="4" t="str">
        <f>VLOOKUP(A3,HOP!A:T,20,0)</f>
        <v>直连</v>
      </c>
    </row>
    <row r="4" s="4" customFormat="1" spans="1:9">
      <c r="A4" s="4">
        <v>16927347970</v>
      </c>
      <c r="B4" s="5">
        <v>44550</v>
      </c>
      <c r="C4" s="5">
        <v>44551</v>
      </c>
      <c r="D4" s="4">
        <v>531</v>
      </c>
      <c r="E4" s="4" t="str">
        <f>VLOOKUP(A4,HOP!A:L,12,0)</f>
        <v>531.00</v>
      </c>
      <c r="F4" s="4" t="str">
        <f>VLOOKUP(A4,HOP!A:C,3,0)</f>
        <v>2328176</v>
      </c>
      <c r="G4" s="4">
        <f t="shared" si="0"/>
        <v>0</v>
      </c>
      <c r="H4" s="4" t="str">
        <f t="shared" si="1"/>
        <v>，2328176</v>
      </c>
      <c r="I4" s="4" t="str">
        <f>VLOOKUP(A4,HOP!A:T,20,0)</f>
        <v>直连</v>
      </c>
    </row>
    <row r="5" s="4" customFormat="1" spans="1:9">
      <c r="A5" s="4">
        <v>16969560295</v>
      </c>
      <c r="B5" s="5">
        <v>44549</v>
      </c>
      <c r="C5" s="5">
        <v>44551</v>
      </c>
      <c r="D5" s="4">
        <v>3470</v>
      </c>
      <c r="E5" s="4" t="str">
        <f>VLOOKUP(A5,HOP!A:L,12,0)</f>
        <v>3470.00</v>
      </c>
      <c r="F5" s="4" t="str">
        <f>VLOOKUP(A5,HOP!A:C,3,0)</f>
        <v>2337029</v>
      </c>
      <c r="G5" s="4">
        <f t="shared" si="0"/>
        <v>0</v>
      </c>
      <c r="H5" s="4" t="str">
        <f t="shared" si="1"/>
        <v>，2337029</v>
      </c>
      <c r="I5" s="4" t="str">
        <f>VLOOKUP(A5,HOP!A:T,20,0)</f>
        <v>直连</v>
      </c>
    </row>
    <row r="6" s="4" customFormat="1" spans="1:9">
      <c r="A6" s="4">
        <v>16979531547</v>
      </c>
      <c r="B6" s="5">
        <v>44550</v>
      </c>
      <c r="C6" s="5">
        <v>44551</v>
      </c>
      <c r="D6" s="4">
        <v>1662</v>
      </c>
      <c r="E6" s="4" t="str">
        <f>VLOOKUP(A6,HOP!A:L,12,0)</f>
        <v>1662.00</v>
      </c>
      <c r="F6" s="4" t="str">
        <f>VLOOKUP(A6,HOP!A:C,3,0)</f>
        <v>2339395</v>
      </c>
      <c r="G6" s="4">
        <f t="shared" si="0"/>
        <v>0</v>
      </c>
      <c r="H6" s="4" t="str">
        <f t="shared" si="1"/>
        <v>，2339395</v>
      </c>
      <c r="I6" s="4" t="str">
        <f>VLOOKUP(A6,HOP!A:T,20,0)</f>
        <v>直连</v>
      </c>
    </row>
    <row r="7" s="4" customFormat="1" spans="1:9">
      <c r="A7" s="4">
        <v>17006621265</v>
      </c>
      <c r="B7" s="5">
        <v>44548</v>
      </c>
      <c r="C7" s="5">
        <v>44551</v>
      </c>
      <c r="D7" s="4">
        <v>768</v>
      </c>
      <c r="E7" s="4" t="str">
        <f>VLOOKUP(A7,HOP!A:L,12,0)</f>
        <v>768.00</v>
      </c>
      <c r="F7" s="4" t="str">
        <f>VLOOKUP(A7,HOP!A:C,3,0)</f>
        <v>2345949</v>
      </c>
      <c r="G7" s="4">
        <f t="shared" si="0"/>
        <v>0</v>
      </c>
      <c r="H7" s="4" t="str">
        <f t="shared" si="1"/>
        <v>，2345949</v>
      </c>
      <c r="I7" s="4" t="str">
        <f>VLOOKUP(A7,HOP!A:T,20,0)</f>
        <v>直连</v>
      </c>
    </row>
    <row r="8" s="4" customFormat="1" spans="1:9">
      <c r="A8" s="4">
        <v>17009591208</v>
      </c>
      <c r="B8" s="5">
        <v>44550</v>
      </c>
      <c r="C8" s="5">
        <v>44551</v>
      </c>
      <c r="D8" s="4">
        <v>1385</v>
      </c>
      <c r="E8" s="4" t="str">
        <f>VLOOKUP(A8,HOP!A:L,12,0)</f>
        <v>1385.00</v>
      </c>
      <c r="F8" s="4" t="str">
        <f>VLOOKUP(A8,HOP!A:C,3,0)</f>
        <v>2346324</v>
      </c>
      <c r="G8" s="4">
        <f t="shared" si="0"/>
        <v>0</v>
      </c>
      <c r="H8" s="4" t="str">
        <f t="shared" si="1"/>
        <v>，2346324</v>
      </c>
      <c r="I8" s="4" t="str">
        <f>VLOOKUP(A8,HOP!A:T,20,0)</f>
        <v>直连</v>
      </c>
    </row>
    <row r="9" s="4" customFormat="1" spans="1:9">
      <c r="A9" s="4">
        <v>17010704579</v>
      </c>
      <c r="B9" s="5">
        <v>44549</v>
      </c>
      <c r="C9" s="5">
        <v>44551</v>
      </c>
      <c r="D9" s="4">
        <v>1392</v>
      </c>
      <c r="E9" s="4" t="str">
        <f>VLOOKUP(A9,HOP!A:L,12,0)</f>
        <v>1392.00</v>
      </c>
      <c r="F9" s="4" t="str">
        <f>VLOOKUP(A9,HOP!A:C,3,0)</f>
        <v>2346630</v>
      </c>
      <c r="G9" s="4">
        <f t="shared" si="0"/>
        <v>0</v>
      </c>
      <c r="H9" s="4" t="str">
        <f t="shared" si="1"/>
        <v>，2346630</v>
      </c>
      <c r="I9" s="4" t="str">
        <f>VLOOKUP(A9,HOP!A:T,20,0)</f>
        <v>直连</v>
      </c>
    </row>
    <row r="10" s="4" customFormat="1" spans="1:9">
      <c r="A10" s="4">
        <v>17013616215</v>
      </c>
      <c r="B10" s="5">
        <v>44549</v>
      </c>
      <c r="C10" s="5">
        <v>44551</v>
      </c>
      <c r="D10" s="4">
        <v>386</v>
      </c>
      <c r="E10" s="4" t="str">
        <f>VLOOKUP(A10,HOP!A:L,12,0)</f>
        <v>386.00</v>
      </c>
      <c r="F10" s="4" t="str">
        <f>VLOOKUP(A10,HOP!A:C,3,0)</f>
        <v>2347061</v>
      </c>
      <c r="G10" s="4">
        <f t="shared" si="0"/>
        <v>0</v>
      </c>
      <c r="H10" s="4" t="str">
        <f t="shared" si="1"/>
        <v>，2347061</v>
      </c>
      <c r="I10" s="4" t="str">
        <f>VLOOKUP(A10,HOP!A:T,20,0)</f>
        <v>直连</v>
      </c>
    </row>
    <row r="11" s="4" customFormat="1" spans="1:9">
      <c r="A11" s="4">
        <v>17014616637</v>
      </c>
      <c r="B11" s="5">
        <v>44550</v>
      </c>
      <c r="C11" s="5">
        <v>44551</v>
      </c>
      <c r="D11" s="4">
        <v>344</v>
      </c>
      <c r="E11" s="4" t="str">
        <f>VLOOKUP(A11,HOP!A:L,12,0)</f>
        <v>344.00</v>
      </c>
      <c r="F11" s="4" t="str">
        <f>VLOOKUP(A11,HOP!A:C,3,0)</f>
        <v>2347353</v>
      </c>
      <c r="G11" s="4">
        <f t="shared" si="0"/>
        <v>0</v>
      </c>
      <c r="H11" s="4" t="str">
        <f t="shared" si="1"/>
        <v>，2347353</v>
      </c>
      <c r="I11" s="4" t="str">
        <f>VLOOKUP(A11,HOP!A:T,20,0)</f>
        <v>直连</v>
      </c>
    </row>
    <row r="12" s="4" customFormat="1" hidden="1" spans="1:9">
      <c r="A12" s="4">
        <v>17015910069</v>
      </c>
      <c r="B12" s="5">
        <v>44550</v>
      </c>
      <c r="C12" s="5">
        <v>44551</v>
      </c>
      <c r="D12" s="4">
        <v>0</v>
      </c>
      <c r="E12" s="4" t="str">
        <f>VLOOKUP(A12,HOP!A:L,12,0)</f>
        <v>673.00</v>
      </c>
      <c r="F12" s="4" t="str">
        <f>VLOOKUP(A12,HOP!A:C,3,0)</f>
        <v>2347742</v>
      </c>
      <c r="G12" s="4">
        <f t="shared" si="0"/>
        <v>-673</v>
      </c>
      <c r="H12" s="4" t="str">
        <f t="shared" si="1"/>
        <v>，2347742</v>
      </c>
      <c r="I12" s="4" t="str">
        <f>VLOOKUP(A12,HOP!A:T,20,0)</f>
        <v>直连</v>
      </c>
    </row>
    <row r="13" s="4" customFormat="1" spans="1:9">
      <c r="A13" s="4">
        <v>17019408332</v>
      </c>
      <c r="B13" s="5">
        <v>44550</v>
      </c>
      <c r="C13" s="5">
        <v>44551</v>
      </c>
      <c r="D13" s="4">
        <v>652</v>
      </c>
      <c r="E13" s="4" t="str">
        <f>VLOOKUP(A13,HOP!A:L,12,0)</f>
        <v>652.00</v>
      </c>
      <c r="F13" s="4" t="str">
        <f>VLOOKUP(A13,HOP!A:C,3,0)</f>
        <v>2348125</v>
      </c>
      <c r="G13" s="4">
        <f t="shared" si="0"/>
        <v>0</v>
      </c>
      <c r="H13" s="4" t="str">
        <f t="shared" si="1"/>
        <v>，2348125</v>
      </c>
      <c r="I13" s="4" t="str">
        <f>VLOOKUP(A13,HOP!A:T,20,0)</f>
        <v>直连</v>
      </c>
    </row>
    <row r="14" s="4" customFormat="1" spans="1:9">
      <c r="A14" s="4">
        <v>17019641673</v>
      </c>
      <c r="B14" s="5">
        <v>44550</v>
      </c>
      <c r="C14" s="5">
        <v>44551</v>
      </c>
      <c r="D14" s="4">
        <v>475</v>
      </c>
      <c r="E14" s="4" t="str">
        <f>VLOOKUP(A14,HOP!A:L,12,0)</f>
        <v>475.00</v>
      </c>
      <c r="F14" s="4" t="str">
        <f>VLOOKUP(A14,HOP!A:C,3,0)</f>
        <v>2348212</v>
      </c>
      <c r="G14" s="4">
        <f t="shared" si="0"/>
        <v>0</v>
      </c>
      <c r="H14" s="4" t="str">
        <f t="shared" si="1"/>
        <v>，2348212</v>
      </c>
      <c r="I14" s="4" t="str">
        <f>VLOOKUP(A14,HOP!A:T,20,0)</f>
        <v>直连</v>
      </c>
    </row>
    <row r="15" s="4" customFormat="1" spans="1:9">
      <c r="A15" s="4">
        <v>17020874385</v>
      </c>
      <c r="B15" s="5">
        <v>44550</v>
      </c>
      <c r="C15" s="5">
        <v>44551</v>
      </c>
      <c r="D15" s="4">
        <v>1411</v>
      </c>
      <c r="E15" s="4" t="str">
        <f>VLOOKUP(A15,HOP!A:L,12,0)</f>
        <v>1411.00</v>
      </c>
      <c r="F15" s="4" t="str">
        <f>VLOOKUP(A15,HOP!A:C,3,0)</f>
        <v>2348702</v>
      </c>
      <c r="G15" s="4">
        <f t="shared" si="0"/>
        <v>0</v>
      </c>
      <c r="H15" s="4" t="str">
        <f t="shared" si="1"/>
        <v>，2348702</v>
      </c>
      <c r="I15" s="4" t="str">
        <f>VLOOKUP(A15,HOP!A:T,20,0)</f>
        <v>直连</v>
      </c>
    </row>
    <row r="16" s="4" customFormat="1" spans="1:9">
      <c r="A16" s="4">
        <v>17021260414</v>
      </c>
      <c r="B16" s="5">
        <v>44550</v>
      </c>
      <c r="C16" s="5">
        <v>44551</v>
      </c>
      <c r="D16" s="4">
        <v>144</v>
      </c>
      <c r="E16" s="4" t="str">
        <f>VLOOKUP(A16,HOP!A:L,12,0)</f>
        <v>144.00</v>
      </c>
      <c r="F16" s="4" t="str">
        <f>VLOOKUP(A16,HOP!A:C,3,0)</f>
        <v>2348827</v>
      </c>
      <c r="G16" s="4">
        <f t="shared" si="0"/>
        <v>0</v>
      </c>
      <c r="H16" s="4" t="str">
        <f t="shared" si="1"/>
        <v>，2348827</v>
      </c>
      <c r="I16" s="4" t="str">
        <f>VLOOKUP(A16,HOP!A:T,20,0)</f>
        <v>直连</v>
      </c>
    </row>
    <row r="18" spans="4:4">
      <c r="D18" s="4">
        <f>SUM(D2:D17)</f>
        <v>18559</v>
      </c>
    </row>
    <row r="19" spans="4:4">
      <c r="D19" s="4" t="s">
        <v>79</v>
      </c>
    </row>
    <row r="22" spans="1:1">
      <c r="A22" s="4" t="s">
        <v>80</v>
      </c>
    </row>
    <row r="23" spans="1:1">
      <c r="A23" s="4" t="s">
        <v>81</v>
      </c>
    </row>
  </sheetData>
  <autoFilter ref="A1:X16">
    <filterColumn colId="3">
      <filters>
        <filter val="3470"/>
        <filter val="531"/>
        <filter val="1411"/>
        <filter val="1471"/>
        <filter val="652"/>
        <filter val="1392"/>
        <filter val="1662"/>
        <filter val="144"/>
        <filter val="344"/>
        <filter val="475"/>
        <filter val="1385"/>
        <filter val="386"/>
        <filter val="768"/>
        <filter val="4468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6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82</v>
      </c>
      <c r="B1" s="2" t="s">
        <v>83</v>
      </c>
      <c r="C1" s="2" t="s">
        <v>84</v>
      </c>
      <c r="D1" s="2" t="s">
        <v>85</v>
      </c>
      <c r="E1" s="2" t="s">
        <v>13</v>
      </c>
      <c r="F1" s="2" t="s">
        <v>5</v>
      </c>
      <c r="G1" s="2" t="s">
        <v>6</v>
      </c>
      <c r="H1" s="2" t="s">
        <v>86</v>
      </c>
      <c r="I1" s="2" t="s">
        <v>87</v>
      </c>
      <c r="J1" s="2" t="s">
        <v>88</v>
      </c>
      <c r="K1" s="2" t="s">
        <v>89</v>
      </c>
      <c r="L1" s="2" t="s">
        <v>90</v>
      </c>
      <c r="M1" s="2" t="s">
        <v>91</v>
      </c>
      <c r="N1" s="2" t="s">
        <v>92</v>
      </c>
      <c r="O1" s="2" t="s">
        <v>93</v>
      </c>
      <c r="P1" s="2" t="s">
        <v>94</v>
      </c>
      <c r="Q1" s="2" t="s">
        <v>95</v>
      </c>
      <c r="R1" s="2" t="s">
        <v>96</v>
      </c>
      <c r="S1" s="2" t="s">
        <v>97</v>
      </c>
      <c r="T1" s="2" t="s">
        <v>98</v>
      </c>
    </row>
    <row r="2" s="1" customFormat="1" spans="1:20">
      <c r="A2" s="3">
        <v>16859181239</v>
      </c>
      <c r="B2" s="1" t="s">
        <v>99</v>
      </c>
      <c r="C2" s="1" t="s">
        <v>100</v>
      </c>
      <c r="D2" s="1" t="s">
        <v>101</v>
      </c>
      <c r="E2" s="1" t="s">
        <v>102</v>
      </c>
      <c r="F2" s="1" t="s">
        <v>103</v>
      </c>
      <c r="G2" s="1" t="s">
        <v>104</v>
      </c>
      <c r="H2" s="1" t="s">
        <v>105</v>
      </c>
      <c r="I2" s="1" t="s">
        <v>106</v>
      </c>
      <c r="J2" s="1" t="s">
        <v>29</v>
      </c>
      <c r="K2" s="1" t="s">
        <v>107</v>
      </c>
      <c r="L2" s="1" t="s">
        <v>107</v>
      </c>
      <c r="M2" s="1" t="s">
        <v>108</v>
      </c>
      <c r="N2" s="1" t="s">
        <v>108</v>
      </c>
      <c r="O2" s="1" t="s">
        <v>109</v>
      </c>
      <c r="P2" s="1" t="s">
        <v>110</v>
      </c>
      <c r="Q2" s="1" t="s">
        <v>111</v>
      </c>
      <c r="R2" s="1" t="s">
        <v>112</v>
      </c>
      <c r="S2" s="1" t="s">
        <v>113</v>
      </c>
      <c r="T2" s="1" t="s">
        <v>114</v>
      </c>
    </row>
    <row r="3" s="1" customFormat="1" spans="1:20">
      <c r="A3" s="3">
        <v>16872744701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  <c r="G3" s="1" t="s">
        <v>104</v>
      </c>
      <c r="H3" s="1" t="s">
        <v>105</v>
      </c>
      <c r="I3" s="1" t="s">
        <v>120</v>
      </c>
      <c r="J3" s="1" t="s">
        <v>29</v>
      </c>
      <c r="K3" s="1" t="s">
        <v>121</v>
      </c>
      <c r="L3" s="1" t="s">
        <v>121</v>
      </c>
      <c r="M3" s="1" t="s">
        <v>108</v>
      </c>
      <c r="N3" s="1" t="s">
        <v>108</v>
      </c>
      <c r="O3" s="1" t="s">
        <v>109</v>
      </c>
      <c r="P3" s="1" t="s">
        <v>110</v>
      </c>
      <c r="Q3" s="1" t="s">
        <v>122</v>
      </c>
      <c r="R3" s="1" t="s">
        <v>112</v>
      </c>
      <c r="S3" s="1" t="s">
        <v>113</v>
      </c>
      <c r="T3" s="1" t="s">
        <v>114</v>
      </c>
    </row>
    <row r="4" s="1" customFormat="1" spans="1:20">
      <c r="A4" s="3">
        <v>16927347970</v>
      </c>
      <c r="B4" s="1" t="s">
        <v>123</v>
      </c>
      <c r="C4" s="1" t="s">
        <v>124</v>
      </c>
      <c r="D4" s="1" t="s">
        <v>125</v>
      </c>
      <c r="E4" s="1" t="s">
        <v>126</v>
      </c>
      <c r="F4" s="1" t="s">
        <v>103</v>
      </c>
      <c r="G4" s="1" t="s">
        <v>104</v>
      </c>
      <c r="H4" s="1" t="s">
        <v>105</v>
      </c>
      <c r="I4" s="1" t="s">
        <v>127</v>
      </c>
      <c r="J4" s="1" t="s">
        <v>29</v>
      </c>
      <c r="K4" s="1" t="s">
        <v>128</v>
      </c>
      <c r="L4" s="1" t="s">
        <v>128</v>
      </c>
      <c r="M4" s="1" t="s">
        <v>108</v>
      </c>
      <c r="N4" s="1" t="s">
        <v>108</v>
      </c>
      <c r="O4" s="1" t="s">
        <v>109</v>
      </c>
      <c r="P4" s="1" t="s">
        <v>110</v>
      </c>
      <c r="Q4" s="1" t="s">
        <v>129</v>
      </c>
      <c r="R4" s="1" t="s">
        <v>112</v>
      </c>
      <c r="S4" s="1" t="s">
        <v>113</v>
      </c>
      <c r="T4" s="1" t="s">
        <v>114</v>
      </c>
    </row>
    <row r="5" s="1" customFormat="1" spans="1:20">
      <c r="A5" s="3">
        <v>16969560295</v>
      </c>
      <c r="B5" s="1" t="s">
        <v>130</v>
      </c>
      <c r="C5" s="1" t="s">
        <v>131</v>
      </c>
      <c r="D5" s="1" t="s">
        <v>132</v>
      </c>
      <c r="E5" s="1" t="s">
        <v>133</v>
      </c>
      <c r="F5" s="1" t="s">
        <v>134</v>
      </c>
      <c r="G5" s="1" t="s">
        <v>104</v>
      </c>
      <c r="H5" s="1" t="s">
        <v>105</v>
      </c>
      <c r="I5" s="1" t="s">
        <v>135</v>
      </c>
      <c r="J5" s="1" t="s">
        <v>29</v>
      </c>
      <c r="K5" s="1" t="s">
        <v>136</v>
      </c>
      <c r="L5" s="1" t="s">
        <v>136</v>
      </c>
      <c r="M5" s="1" t="s">
        <v>108</v>
      </c>
      <c r="N5" s="1" t="s">
        <v>108</v>
      </c>
      <c r="O5" s="1" t="s">
        <v>109</v>
      </c>
      <c r="P5" s="1" t="s">
        <v>110</v>
      </c>
      <c r="Q5" s="1" t="s">
        <v>137</v>
      </c>
      <c r="R5" s="1" t="s">
        <v>112</v>
      </c>
      <c r="S5" s="1" t="s">
        <v>113</v>
      </c>
      <c r="T5" s="1" t="s">
        <v>114</v>
      </c>
    </row>
    <row r="6" s="1" customFormat="1" spans="1:20">
      <c r="A6" s="3">
        <v>16979531547</v>
      </c>
      <c r="B6" s="1" t="s">
        <v>138</v>
      </c>
      <c r="C6" s="1" t="s">
        <v>139</v>
      </c>
      <c r="D6" s="1" t="s">
        <v>140</v>
      </c>
      <c r="E6" s="1" t="s">
        <v>141</v>
      </c>
      <c r="F6" s="1" t="s">
        <v>103</v>
      </c>
      <c r="G6" s="1" t="s">
        <v>104</v>
      </c>
      <c r="H6" s="1" t="s">
        <v>105</v>
      </c>
      <c r="I6" s="1" t="s">
        <v>142</v>
      </c>
      <c r="J6" s="1" t="s">
        <v>29</v>
      </c>
      <c r="K6" s="1" t="s">
        <v>143</v>
      </c>
      <c r="L6" s="1" t="s">
        <v>143</v>
      </c>
      <c r="M6" s="1" t="s">
        <v>108</v>
      </c>
      <c r="N6" s="1" t="s">
        <v>108</v>
      </c>
      <c r="O6" s="1" t="s">
        <v>109</v>
      </c>
      <c r="P6" s="1" t="s">
        <v>110</v>
      </c>
      <c r="Q6" s="1" t="s">
        <v>144</v>
      </c>
      <c r="R6" s="1" t="s">
        <v>112</v>
      </c>
      <c r="S6" s="1" t="s">
        <v>113</v>
      </c>
      <c r="T6" s="1" t="s">
        <v>114</v>
      </c>
    </row>
    <row r="7" s="1" customFormat="1" spans="1:20">
      <c r="A7" s="3">
        <v>17006621265</v>
      </c>
      <c r="B7" s="1" t="s">
        <v>145</v>
      </c>
      <c r="C7" s="1" t="s">
        <v>146</v>
      </c>
      <c r="D7" s="1" t="s">
        <v>147</v>
      </c>
      <c r="E7" s="1" t="s">
        <v>49</v>
      </c>
      <c r="F7" s="1" t="s">
        <v>145</v>
      </c>
      <c r="G7" s="1" t="s">
        <v>104</v>
      </c>
      <c r="H7" s="1" t="s">
        <v>105</v>
      </c>
      <c r="I7" s="1" t="s">
        <v>148</v>
      </c>
      <c r="J7" s="1" t="s">
        <v>29</v>
      </c>
      <c r="K7" s="1" t="s">
        <v>149</v>
      </c>
      <c r="L7" s="1" t="s">
        <v>149</v>
      </c>
      <c r="M7" s="1" t="s">
        <v>108</v>
      </c>
      <c r="N7" s="1" t="s">
        <v>108</v>
      </c>
      <c r="O7" s="1" t="s">
        <v>109</v>
      </c>
      <c r="P7" s="1" t="s">
        <v>110</v>
      </c>
      <c r="Q7" s="1" t="s">
        <v>150</v>
      </c>
      <c r="R7" s="1" t="s">
        <v>112</v>
      </c>
      <c r="S7" s="1" t="s">
        <v>113</v>
      </c>
      <c r="T7" s="1" t="s">
        <v>114</v>
      </c>
    </row>
    <row r="8" s="1" customFormat="1" spans="1:20">
      <c r="A8" s="3">
        <v>17009591208</v>
      </c>
      <c r="B8" s="1" t="s">
        <v>145</v>
      </c>
      <c r="C8" s="1" t="s">
        <v>151</v>
      </c>
      <c r="D8" s="1" t="s">
        <v>152</v>
      </c>
      <c r="E8" s="1" t="s">
        <v>153</v>
      </c>
      <c r="F8" s="1" t="s">
        <v>103</v>
      </c>
      <c r="G8" s="1" t="s">
        <v>104</v>
      </c>
      <c r="H8" s="1" t="s">
        <v>105</v>
      </c>
      <c r="I8" s="1" t="s">
        <v>154</v>
      </c>
      <c r="J8" s="1" t="s">
        <v>29</v>
      </c>
      <c r="K8" s="1" t="s">
        <v>155</v>
      </c>
      <c r="L8" s="1" t="s">
        <v>155</v>
      </c>
      <c r="M8" s="1" t="s">
        <v>108</v>
      </c>
      <c r="N8" s="1" t="s">
        <v>108</v>
      </c>
      <c r="O8" s="1" t="s">
        <v>109</v>
      </c>
      <c r="P8" s="1" t="s">
        <v>110</v>
      </c>
      <c r="Q8" s="1" t="s">
        <v>156</v>
      </c>
      <c r="R8" s="1" t="s">
        <v>112</v>
      </c>
      <c r="S8" s="1" t="s">
        <v>113</v>
      </c>
      <c r="T8" s="1" t="s">
        <v>114</v>
      </c>
    </row>
    <row r="9" s="1" customFormat="1" spans="1:20">
      <c r="A9" s="3">
        <v>17010704579</v>
      </c>
      <c r="B9" s="1" t="s">
        <v>134</v>
      </c>
      <c r="C9" s="1" t="s">
        <v>157</v>
      </c>
      <c r="D9" s="1" t="s">
        <v>158</v>
      </c>
      <c r="E9" s="1" t="s">
        <v>159</v>
      </c>
      <c r="F9" s="1" t="s">
        <v>134</v>
      </c>
      <c r="G9" s="1" t="s">
        <v>104</v>
      </c>
      <c r="H9" s="1" t="s">
        <v>105</v>
      </c>
      <c r="I9" s="1" t="s">
        <v>160</v>
      </c>
      <c r="J9" s="1" t="s">
        <v>29</v>
      </c>
      <c r="K9" s="1" t="s">
        <v>161</v>
      </c>
      <c r="L9" s="1" t="s">
        <v>161</v>
      </c>
      <c r="M9" s="1" t="s">
        <v>108</v>
      </c>
      <c r="N9" s="1" t="s">
        <v>108</v>
      </c>
      <c r="O9" s="1" t="s">
        <v>109</v>
      </c>
      <c r="P9" s="1" t="s">
        <v>110</v>
      </c>
      <c r="Q9" s="1" t="s">
        <v>162</v>
      </c>
      <c r="R9" s="1" t="s">
        <v>112</v>
      </c>
      <c r="S9" s="1" t="s">
        <v>113</v>
      </c>
      <c r="T9" s="1" t="s">
        <v>114</v>
      </c>
    </row>
    <row r="10" s="1" customFormat="1" spans="1:20">
      <c r="A10" s="3">
        <v>17013616215</v>
      </c>
      <c r="B10" s="1" t="s">
        <v>134</v>
      </c>
      <c r="C10" s="1" t="s">
        <v>163</v>
      </c>
      <c r="D10" s="1" t="s">
        <v>164</v>
      </c>
      <c r="E10" s="1" t="s">
        <v>165</v>
      </c>
      <c r="F10" s="1" t="s">
        <v>134</v>
      </c>
      <c r="G10" s="1" t="s">
        <v>104</v>
      </c>
      <c r="H10" s="1" t="s">
        <v>105</v>
      </c>
      <c r="I10" s="1" t="s">
        <v>166</v>
      </c>
      <c r="J10" s="1" t="s">
        <v>29</v>
      </c>
      <c r="K10" s="1" t="s">
        <v>167</v>
      </c>
      <c r="L10" s="1" t="s">
        <v>167</v>
      </c>
      <c r="M10" s="1" t="s">
        <v>108</v>
      </c>
      <c r="N10" s="1" t="s">
        <v>108</v>
      </c>
      <c r="O10" s="1" t="s">
        <v>109</v>
      </c>
      <c r="P10" s="1" t="s">
        <v>110</v>
      </c>
      <c r="Q10" s="1" t="s">
        <v>168</v>
      </c>
      <c r="R10" s="1" t="s">
        <v>112</v>
      </c>
      <c r="S10" s="1" t="s">
        <v>113</v>
      </c>
      <c r="T10" s="1" t="s">
        <v>114</v>
      </c>
    </row>
    <row r="11" s="1" customFormat="1" spans="1:20">
      <c r="A11" s="3">
        <v>17014616637</v>
      </c>
      <c r="B11" s="1" t="s">
        <v>134</v>
      </c>
      <c r="C11" s="1" t="s">
        <v>169</v>
      </c>
      <c r="D11" s="1" t="s">
        <v>170</v>
      </c>
      <c r="E11" s="1" t="s">
        <v>171</v>
      </c>
      <c r="F11" s="1" t="s">
        <v>103</v>
      </c>
      <c r="G11" s="1" t="s">
        <v>104</v>
      </c>
      <c r="H11" s="1" t="s">
        <v>105</v>
      </c>
      <c r="I11" s="1" t="s">
        <v>172</v>
      </c>
      <c r="J11" s="1" t="s">
        <v>29</v>
      </c>
      <c r="K11" s="1" t="s">
        <v>173</v>
      </c>
      <c r="L11" s="1" t="s">
        <v>173</v>
      </c>
      <c r="M11" s="1" t="s">
        <v>108</v>
      </c>
      <c r="N11" s="1" t="s">
        <v>108</v>
      </c>
      <c r="O11" s="1" t="s">
        <v>109</v>
      </c>
      <c r="P11" s="1" t="s">
        <v>110</v>
      </c>
      <c r="Q11" s="1" t="s">
        <v>174</v>
      </c>
      <c r="R11" s="1" t="s">
        <v>112</v>
      </c>
      <c r="S11" s="1" t="s">
        <v>113</v>
      </c>
      <c r="T11" s="1" t="s">
        <v>114</v>
      </c>
    </row>
    <row r="12" s="1" customFormat="1" spans="1:20">
      <c r="A12" s="3">
        <v>17015910069</v>
      </c>
      <c r="B12" s="1" t="s">
        <v>103</v>
      </c>
      <c r="C12" s="1" t="s">
        <v>175</v>
      </c>
      <c r="D12" s="1" t="s">
        <v>176</v>
      </c>
      <c r="E12" s="1" t="s">
        <v>177</v>
      </c>
      <c r="F12" s="1" t="s">
        <v>103</v>
      </c>
      <c r="G12" s="1" t="s">
        <v>104</v>
      </c>
      <c r="H12" s="1" t="s">
        <v>105</v>
      </c>
      <c r="I12" s="1" t="s">
        <v>178</v>
      </c>
      <c r="J12" s="1" t="s">
        <v>29</v>
      </c>
      <c r="K12" s="1" t="s">
        <v>179</v>
      </c>
      <c r="L12" s="1" t="s">
        <v>179</v>
      </c>
      <c r="M12" s="1" t="s">
        <v>108</v>
      </c>
      <c r="N12" s="1" t="s">
        <v>108</v>
      </c>
      <c r="O12" s="1" t="s">
        <v>109</v>
      </c>
      <c r="P12" s="1" t="s">
        <v>110</v>
      </c>
      <c r="Q12" s="1" t="s">
        <v>180</v>
      </c>
      <c r="R12" s="1" t="s">
        <v>112</v>
      </c>
      <c r="S12" s="1" t="s">
        <v>113</v>
      </c>
      <c r="T12" s="1" t="s">
        <v>114</v>
      </c>
    </row>
    <row r="13" s="1" customFormat="1" spans="1:20">
      <c r="A13" s="3">
        <v>17019408332</v>
      </c>
      <c r="B13" s="1" t="s">
        <v>103</v>
      </c>
      <c r="C13" s="1" t="s">
        <v>181</v>
      </c>
      <c r="D13" s="1" t="s">
        <v>182</v>
      </c>
      <c r="E13" s="1" t="s">
        <v>183</v>
      </c>
      <c r="F13" s="1" t="s">
        <v>103</v>
      </c>
      <c r="G13" s="1" t="s">
        <v>104</v>
      </c>
      <c r="H13" s="1" t="s">
        <v>105</v>
      </c>
      <c r="I13" s="1" t="s">
        <v>184</v>
      </c>
      <c r="J13" s="1" t="s">
        <v>29</v>
      </c>
      <c r="K13" s="1" t="s">
        <v>185</v>
      </c>
      <c r="L13" s="1" t="s">
        <v>185</v>
      </c>
      <c r="M13" s="1" t="s">
        <v>108</v>
      </c>
      <c r="N13" s="1" t="s">
        <v>108</v>
      </c>
      <c r="O13" s="1" t="s">
        <v>109</v>
      </c>
      <c r="P13" s="1" t="s">
        <v>110</v>
      </c>
      <c r="Q13" s="1" t="s">
        <v>186</v>
      </c>
      <c r="R13" s="1" t="s">
        <v>112</v>
      </c>
      <c r="S13" s="1" t="s">
        <v>113</v>
      </c>
      <c r="T13" s="1" t="s">
        <v>114</v>
      </c>
    </row>
    <row r="14" s="1" customFormat="1" spans="1:20">
      <c r="A14" s="3">
        <v>17019641673</v>
      </c>
      <c r="B14" s="1" t="s">
        <v>103</v>
      </c>
      <c r="C14" s="1" t="s">
        <v>187</v>
      </c>
      <c r="D14" s="1" t="s">
        <v>188</v>
      </c>
      <c r="E14" s="1" t="s">
        <v>189</v>
      </c>
      <c r="F14" s="1" t="s">
        <v>103</v>
      </c>
      <c r="G14" s="1" t="s">
        <v>104</v>
      </c>
      <c r="H14" s="1" t="s">
        <v>105</v>
      </c>
      <c r="I14" s="1" t="s">
        <v>190</v>
      </c>
      <c r="J14" s="1" t="s">
        <v>29</v>
      </c>
      <c r="K14" s="1" t="s">
        <v>191</v>
      </c>
      <c r="L14" s="1" t="s">
        <v>191</v>
      </c>
      <c r="M14" s="1" t="s">
        <v>108</v>
      </c>
      <c r="N14" s="1" t="s">
        <v>108</v>
      </c>
      <c r="O14" s="1" t="s">
        <v>109</v>
      </c>
      <c r="P14" s="1" t="s">
        <v>110</v>
      </c>
      <c r="Q14" s="1" t="s">
        <v>192</v>
      </c>
      <c r="R14" s="1" t="s">
        <v>112</v>
      </c>
      <c r="S14" s="1" t="s">
        <v>113</v>
      </c>
      <c r="T14" s="1" t="s">
        <v>114</v>
      </c>
    </row>
    <row r="15" s="1" customFormat="1" spans="1:20">
      <c r="A15" s="3">
        <v>17020874385</v>
      </c>
      <c r="B15" s="1" t="s">
        <v>103</v>
      </c>
      <c r="C15" s="1" t="s">
        <v>193</v>
      </c>
      <c r="D15" s="1" t="s">
        <v>194</v>
      </c>
      <c r="E15" s="1" t="s">
        <v>195</v>
      </c>
      <c r="F15" s="1" t="s">
        <v>103</v>
      </c>
      <c r="G15" s="1" t="s">
        <v>104</v>
      </c>
      <c r="H15" s="1" t="s">
        <v>105</v>
      </c>
      <c r="I15" s="1" t="s">
        <v>196</v>
      </c>
      <c r="J15" s="1" t="s">
        <v>29</v>
      </c>
      <c r="K15" s="1" t="s">
        <v>197</v>
      </c>
      <c r="L15" s="1" t="s">
        <v>197</v>
      </c>
      <c r="M15" s="1" t="s">
        <v>108</v>
      </c>
      <c r="N15" s="1" t="s">
        <v>108</v>
      </c>
      <c r="O15" s="1" t="s">
        <v>109</v>
      </c>
      <c r="P15" s="1" t="s">
        <v>110</v>
      </c>
      <c r="Q15" s="1" t="s">
        <v>198</v>
      </c>
      <c r="R15" s="1" t="s">
        <v>112</v>
      </c>
      <c r="S15" s="1" t="s">
        <v>113</v>
      </c>
      <c r="T15" s="1" t="s">
        <v>114</v>
      </c>
    </row>
    <row r="16" s="1" customFormat="1" spans="1:20">
      <c r="A16" s="3">
        <v>17021260414</v>
      </c>
      <c r="B16" s="1" t="s">
        <v>103</v>
      </c>
      <c r="C16" s="1" t="s">
        <v>199</v>
      </c>
      <c r="D16" s="1" t="s">
        <v>200</v>
      </c>
      <c r="E16" s="1" t="s">
        <v>201</v>
      </c>
      <c r="F16" s="1" t="s">
        <v>103</v>
      </c>
      <c r="G16" s="1" t="s">
        <v>104</v>
      </c>
      <c r="H16" s="1" t="s">
        <v>105</v>
      </c>
      <c r="I16" s="1" t="s">
        <v>202</v>
      </c>
      <c r="J16" s="1" t="s">
        <v>29</v>
      </c>
      <c r="K16" s="1" t="s">
        <v>203</v>
      </c>
      <c r="L16" s="1" t="s">
        <v>203</v>
      </c>
      <c r="M16" s="1" t="s">
        <v>108</v>
      </c>
      <c r="N16" s="1" t="s">
        <v>108</v>
      </c>
      <c r="O16" s="1" t="s">
        <v>109</v>
      </c>
      <c r="P16" s="1" t="s">
        <v>110</v>
      </c>
      <c r="Q16" s="1" t="s">
        <v>204</v>
      </c>
      <c r="R16" s="1" t="s">
        <v>112</v>
      </c>
      <c r="S16" s="1" t="s">
        <v>113</v>
      </c>
      <c r="T16" s="1" t="s">
        <v>114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2021-12-24T02:03:47Z</dcterms:created>
  <dcterms:modified xsi:type="dcterms:W3CDTF">2021-12-24T02:07:34Z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EC826740563640679AF04EEFE6CCADB4</vt:lpwstr>
  </property>
  <property fmtid="{D5CDD505-2E9C-101B-9397-08002B2CF9AE}" pid="3" name="KSOProductBuildVer">
    <vt:lpwstr>2052-11.1.0.11115</vt:lpwstr>
  </property>
</Properties>
</file>