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<sst xmlns="http://schemas.openxmlformats.org/spreadsheetml/2006/main" count="945" uniqueCount="359">
  <si>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</si>
  <si>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</si>
  <si>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</si>
  <si>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</si>
  <si>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</si>
  <si>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</si>
  <si>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</si>
  <si>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</si>
  <si>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</si>
  <si>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</si>
  <si>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</si>
  <si>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</si>
  <si>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</si>
  <si>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</si>
  <si>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</si>
  <si>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</si>
  <si>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</si>
  <si>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</si>
  <si>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</si>
  <si>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</si>
  <si>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</si>
  <si>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</si>
  <si>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</si>
  <si>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</si>
  <si>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</si>
  <si>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</si>
  <si>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</si>
  <si>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[横滨]横滨皇家花园酒店(Yokohama Royal Park Hotel)(37201786)</t>
  </si>
  <si>
    <t>城景普通楼层豪华双床房&lt;早餐&gt;&lt;不退款&gt;&lt;2人入住&gt;</t>
  </si>
  <si>
    <t>USD</t>
  </si>
  <si>
    <t>NOZAKI/NANAE,NOZAKI/NANAE</t>
  </si>
  <si>
    <t>CA5326211224USD</t>
  </si>
  <si>
    <t>未提现</t>
  </si>
  <si>
    <t>携程开票</t>
  </si>
  <si>
    <t>取消</t>
  </si>
  <si>
    <t>[康达]圣胡安孔查万丽酒店(La Concha Renaissance San Juan Resort)(37244756)</t>
  </si>
  <si>
    <t>度假村景观特大床房&lt;不退款&gt;&lt;2人入住&gt;</t>
  </si>
  <si>
    <t>Garrity/Kaitlyn Darby</t>
  </si>
  <si>
    <t>[蒂梅丘拉]卡特酒庄度假酒店(Carter Estate Winery and Resort)(40076394)</t>
  </si>
  <si>
    <t>葡萄园墨菲床平房&lt;不退款&gt;&lt;2人入住&gt;</t>
  </si>
  <si>
    <t>Barr/Jason</t>
  </si>
  <si>
    <t>63988SC044560</t>
  </si>
  <si>
    <t>[清迈]那皮亚丁精品酒店(Nampiangdin Boutique Hotel)(44790637)</t>
  </si>
  <si>
    <t>殖民豪华房&lt;不退款&gt;&lt;2人入住&gt;</t>
  </si>
  <si>
    <t>Srirojanant/Tanawat,Srirojanant/Tanawat</t>
  </si>
  <si>
    <t>HGUConf1826278348</t>
  </si>
  <si>
    <t>[拉斯维加斯]菲茨杰拉德拉斯维加斯酒店(The D Las Vegas)(37234419)</t>
  </si>
  <si>
    <t>豪华两张大床房&lt;不退款&gt;&lt;2人入住&gt;</t>
  </si>
  <si>
    <t>Personius/Dustin</t>
  </si>
  <si>
    <t>[塞多纳]塞多纳天空岩旅馆(Sky Rock Inn of Sedona)(37211770)</t>
  </si>
  <si>
    <t>特大床房&lt;不退款&gt;&lt;2人入住&gt;</t>
  </si>
  <si>
    <t>Seeley/Tori</t>
  </si>
  <si>
    <t>8767SC070449</t>
  </si>
  <si>
    <t>[多伦多]费尔蒙特皇家约克酒店(Fairmont Royal York)(37197507)</t>
  </si>
  <si>
    <t>费尔蒙客房&lt;不退款&gt;&lt;2人入住&gt;</t>
  </si>
  <si>
    <t>Yarish/Wendy lee</t>
  </si>
  <si>
    <t>[科莱斯湾]菲欣纳旅舍(Freycinet Lodge)(39044069)</t>
  </si>
  <si>
    <t>家庭小屋房&lt;不退款&gt;&lt;2人入住&gt;</t>
  </si>
  <si>
    <t>Miller/Stephen</t>
  </si>
  <si>
    <t>EXP-1857588854</t>
  </si>
  <si>
    <t>[魁北克城]魁北克城费尔蒙芳缇娜城堡酒店(Fairmont le Chateau Frontenac Hotel Quebec City)(37226877)</t>
  </si>
  <si>
    <t>豪华城景双人房&lt;不退款&gt;&lt;2人入住&gt;</t>
  </si>
  <si>
    <t>Rouleau/Catherine</t>
  </si>
  <si>
    <t>[扎芬特姆]布鲁塞尔机场喜来登酒店(Sheraton Brussels Airport Hotel)(37221076)</t>
  </si>
  <si>
    <t>经典特大床房&lt;不退款&gt;&lt;2人入住&gt;</t>
  </si>
  <si>
    <t>Magerat/Fabienne Arlette</t>
  </si>
  <si>
    <t>[麦迪逊]麦迪逊机场舒适酒店(Comfort Inn &amp; Suites Madison - Airport)(37224300)</t>
  </si>
  <si>
    <t>标准房, 1 张特大床房&lt;2人入住&gt;&lt;不退款&gt;&lt;早餐&gt;</t>
  </si>
  <si>
    <t>Friederichs/Tim Friederichs</t>
  </si>
  <si>
    <t>[拉瑟福德]美洲长住酒店 - 梅多兰兹 - 卢瑟福(Extended Stay America Suites - Meadowlands - Rutherford)(40136499)</t>
  </si>
  <si>
    <t>1号工作室大床&lt;不退款&gt;&lt;2人入住&gt;</t>
  </si>
  <si>
    <t>Bravo/Mauricio</t>
  </si>
  <si>
    <t>[山景城]济科酒店(Hotel Zico)(44698543)</t>
  </si>
  <si>
    <t>Lopez/Jose Zavala</t>
  </si>
  <si>
    <t>17845SC026791</t>
  </si>
  <si>
    <t>[凤凰城]凤凰城芳德瑞酒店(Found Re Phoenix)(44788910)</t>
  </si>
  <si>
    <t>标准特大床房&lt;不退款&gt;&lt;2人入住&gt;</t>
  </si>
  <si>
    <t>Soto/Elizabeth</t>
  </si>
  <si>
    <t>[辛辛那提]辛辛那提荷兰广场希尔顿酒店(Hilton Cincinnati Netherland Plaza)(37220095)</t>
  </si>
  <si>
    <t>标准两张双人床房&lt;不退款&gt;&lt;2人入住&gt;</t>
  </si>
  <si>
    <t>Santos-Garcia/Jolene</t>
  </si>
  <si>
    <t>[科利奇]派克斯水畔旅馆(Pike's Waterfront Lodge)(39988844)</t>
  </si>
  <si>
    <t>高级客房1张特大床&lt;不退款&gt;&lt;2人入住&gt;</t>
  </si>
  <si>
    <t>Schossow/Travis Aaron</t>
  </si>
  <si>
    <t>[邦咯岛]岛屿家庭旅馆(Island Homestay)(39632750)</t>
  </si>
  <si>
    <t>家庭间&lt;不退款&gt;&lt;2人入住&gt;</t>
  </si>
  <si>
    <t>ahmad/salina</t>
  </si>
  <si>
    <t>[茂物区]佩索纳阿拉姆度假酒店(Pesona Alam Resort &amp; Spa)(39036256)</t>
  </si>
  <si>
    <t>高级房&lt;不退款&gt;&lt;2人入住&gt;</t>
  </si>
  <si>
    <t>analia/desyanalia</t>
  </si>
  <si>
    <t>[首尔]首尔江南福朋喜来登酒店(Fourpoints by Sheraton Seoul Gangnam)(37234436)</t>
  </si>
  <si>
    <t>标准城景双床房&lt;不退款&gt;&lt;2人入住&gt;</t>
  </si>
  <si>
    <t>KIM/YEHUYN</t>
  </si>
  <si>
    <t>[阿纳海姆]阿纳海姆希尔顿酒店(Hilton Anaheim)(37201260)</t>
  </si>
  <si>
    <t>Delgado/Tanya</t>
  </si>
  <si>
    <t>[洛杉矶]西洛杉矶智选假日酒店(Holiday Inn Express West Los Angeles, an Ihg Hotel)(37217382)</t>
  </si>
  <si>
    <t>标准房&lt;1&gt;&lt;2人入住&gt;&lt;不退款&gt;&lt;早餐&gt;</t>
  </si>
  <si>
    <t>Faulkner/Danyelle</t>
  </si>
  <si>
    <t>[首尔]首尔万豪行政公寓(Marriott Executive Apartment Seoul)(39034016)</t>
  </si>
  <si>
    <t>开放式套房, 1 张特大床, 城市景观&lt;不退款&gt;&lt;2人入住&gt;</t>
  </si>
  <si>
    <t>lee/suyeon</t>
  </si>
  <si>
    <t>[迈阿密戴德县]迈阿密国际机场酒店(Miami International Airport Hotel)(37209685)</t>
  </si>
  <si>
    <t>标准大号床房&lt;不退款&gt;&lt;2人入住&gt;</t>
  </si>
  <si>
    <t>Khouly/Jessy James</t>
  </si>
  <si>
    <t>[埃克塞特]埃克塞特酒店(Exeter Inn)(40029266)</t>
  </si>
  <si>
    <t>欧式舒适客房，配有一张大床&lt;不退款&gt;&lt;2人入住&gt;</t>
  </si>
  <si>
    <t>Broderick/Elizabeth</t>
  </si>
  <si>
    <t>[新加坡]新加坡京华酒店 (Staycation Approved)(Hotel Royal Singapore (Staycation Approved))(37214758)</t>
  </si>
  <si>
    <t>Twin/Double room - Deluxe&lt;不退款&gt;&lt;2人入住&gt;</t>
  </si>
  <si>
    <t>Tan/Kim Lee</t>
  </si>
  <si>
    <t>[迪沙鲁]莲花迪沙鲁海滩度假村及水疗中心(Lotus Desaru Beach Resort &amp; Spa)(44803389)</t>
  </si>
  <si>
    <t>两卧套房&lt;不退款&gt;&lt;2人入住&gt;</t>
  </si>
  <si>
    <t>MOHD ZAHARI/MOHD ASWAN</t>
  </si>
  <si>
    <t>XXZ921</t>
  </si>
  <si>
    <t>[仁川]金色郁金香仁川机场酒店&amp;套房(GOLDEN TULIP Incheon Airport Hotel &amp; Suites)(37205813)</t>
  </si>
  <si>
    <t>标准大床房&lt;不退款&gt;&lt;2人入住&gt;</t>
  </si>
  <si>
    <t>sin woo/park,sin woo/park</t>
  </si>
  <si>
    <t>[塔林]塔林公园酒店 - 雷迪森梅里顿会议温泉酒店(Park Inn by Radisson Meriton Conference &amp; Spa Hotel Tallinn)(47468201)</t>
  </si>
  <si>
    <t>标准房&lt;不退款&gt;&lt;2人入住&gt;</t>
  </si>
  <si>
    <t>Kohler/Garrison</t>
  </si>
  <si>
    <t>[大峡谷村]图萨扬大峡谷广场酒店(Grand Canyon Plaza Hotel Tusayan)(37200623)</t>
  </si>
  <si>
    <t>豪华特大床房&lt;不退款&gt;&lt;2人入住&gt;</t>
  </si>
  <si>
    <t>McClay/Aaron Christopher</t>
  </si>
  <si>
    <t>[劳德代尔堡]劳德代尔堡海洋沙滩宫酒店(Ocean Beach Palace Hotel and Suites Fort Lauderdale)(40034450)</t>
  </si>
  <si>
    <t>标准间1特大床&lt;不退款&gt;&lt;2人入住&gt;</t>
  </si>
  <si>
    <t>Betancourt/Antonio</t>
  </si>
  <si>
    <t>[塔拉戈纳]塔拉戈纳思贝城市酒店(Hotel SB Ciutat de Tarragona)(37219341)</t>
  </si>
  <si>
    <t>Maccaferri/Andrea</t>
  </si>
  <si>
    <t>，</t>
  </si>
  <si>
    <t>A211224100030481</t>
  </si>
  <si>
    <t>USD / HKD 当前参考汇率: 7.79869</t>
  </si>
  <si>
    <t>总计： 5677 USD/
44273.16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</si>
  <si>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</si>
  <si>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</si>
  <si>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</si>
  <si>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</si>
  <si>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</si>
  <si>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</si>
  <si>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</si>
  <si>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</si>
  <si>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</si>
  <si>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</si>
  <si>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</si>
  <si>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</si>
  <si>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</si>
  <si>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</si>
  <si>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</si>
  <si>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</si>
  <si>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</si>
  <si>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2021-08-25</t>
  </si>
  <si>
    <t>2232610</t>
  </si>
  <si>
    <t>横滨皇家花园酒店</t>
  </si>
  <si>
    <t>NOZAKI NANAE,NOZAKI NANAE</t>
  </si>
  <si>
    <t>2021-12-20</t>
  </si>
  <si>
    <t>2021-12-21</t>
  </si>
  <si>
    <t>退房日周结</t>
  </si>
  <si>
    <t>992.24</t>
  </si>
  <si>
    <t>153.00</t>
  </si>
  <si>
    <t>0.00</t>
  </si>
  <si>
    <t>-153</t>
  </si>
  <si>
    <t>-992</t>
  </si>
  <si>
    <t>携程盛景国际直连</t>
  </si>
  <si>
    <t>2021-08-25 16:45:16</t>
  </si>
  <si>
    <t>否</t>
  </si>
  <si>
    <t>汇智国际旅游发展有限公司</t>
  </si>
  <si>
    <t>直连</t>
  </si>
  <si>
    <t>2021-08-31</t>
  </si>
  <si>
    <t>2237877</t>
  </si>
  <si>
    <t>圣胡安孔查万丽酒店</t>
  </si>
  <si>
    <t>Garrity Kaitlyn Darby</t>
  </si>
  <si>
    <t>2021-12-17</t>
  </si>
  <si>
    <t>8594.07</t>
  </si>
  <si>
    <t>1326.00</t>
  </si>
  <si>
    <t>0</t>
  </si>
  <si>
    <t>2021-08-31 02:40:32</t>
  </si>
  <si>
    <t>2021-09-03</t>
  </si>
  <si>
    <t>2241512</t>
  </si>
  <si>
    <t>卡特酒庄及度假村</t>
  </si>
  <si>
    <t>Barr Jason</t>
  </si>
  <si>
    <t>2021-12-18</t>
  </si>
  <si>
    <t>4063.29</t>
  </si>
  <si>
    <t>628.00</t>
  </si>
  <si>
    <t>2021-09-03 09:33:39</t>
  </si>
  <si>
    <t>2021-09-07</t>
  </si>
  <si>
    <t>2245677</t>
  </si>
  <si>
    <t>那皮亚丁精品酒店</t>
  </si>
  <si>
    <t>Srirojanant Tanawat,Srirojanant Tanawat</t>
  </si>
  <si>
    <t>187.64</t>
  </si>
  <si>
    <t>29.00</t>
  </si>
  <si>
    <t>2021-09-07 00:42:45</t>
  </si>
  <si>
    <t>2021-10-13</t>
  </si>
  <si>
    <t>2276540</t>
  </si>
  <si>
    <t>塞多纳天空岩旅馆</t>
  </si>
  <si>
    <t>Seeley Tori</t>
  </si>
  <si>
    <t>1428.37</t>
  </si>
  <si>
    <t>221.00</t>
  </si>
  <si>
    <t>2021-10-13 08:08:07</t>
  </si>
  <si>
    <t>2021-10-14</t>
  </si>
  <si>
    <t>2277142</t>
  </si>
  <si>
    <t>费尔蒙特皇家约克酒店</t>
  </si>
  <si>
    <t>Yarish Wendy lee</t>
  </si>
  <si>
    <t>1217.59</t>
  </si>
  <si>
    <t>189.00</t>
  </si>
  <si>
    <t>2021-10-14 06:33:57</t>
  </si>
  <si>
    <t>2021-11-14</t>
  </si>
  <si>
    <t>2299482</t>
  </si>
  <si>
    <t>菲欣纳旅舍</t>
  </si>
  <si>
    <t>Miller Stephen</t>
  </si>
  <si>
    <t>2007.72</t>
  </si>
  <si>
    <t>314.00</t>
  </si>
  <si>
    <t>2021-11-14 22:29:19</t>
  </si>
  <si>
    <t>2021-11-17</t>
  </si>
  <si>
    <t>2301143</t>
  </si>
  <si>
    <t>魁北克城费尔蒙芳缇娜城堡酒店</t>
  </si>
  <si>
    <t>Rouleau Catherine</t>
  </si>
  <si>
    <t>1973.05</t>
  </si>
  <si>
    <t>308.00</t>
  </si>
  <si>
    <t>2021-11-17 05:49:09</t>
  </si>
  <si>
    <t>2021-11-22</t>
  </si>
  <si>
    <t>2306882</t>
  </si>
  <si>
    <t>布鲁塞尔机场喜来登酒店</t>
  </si>
  <si>
    <t>Magerat Fabienne Arlette</t>
  </si>
  <si>
    <t>1261.00</t>
  </si>
  <si>
    <t>197.00</t>
  </si>
  <si>
    <t>2021-11-22 07:23:05</t>
  </si>
  <si>
    <t>2021-11-30</t>
  </si>
  <si>
    <t>2319677</t>
  </si>
  <si>
    <t>麦迪逊机场舒适酒店</t>
  </si>
  <si>
    <t>Friederichs Tim Friederichs</t>
  </si>
  <si>
    <t>467.35</t>
  </si>
  <si>
    <t>73.00</t>
  </si>
  <si>
    <t>2021-11-30 15:31:25</t>
  </si>
  <si>
    <t>2021-12-02</t>
  </si>
  <si>
    <t>2322560</t>
  </si>
  <si>
    <t>梅多兰兹卢瑟福美国长住酒店</t>
  </si>
  <si>
    <t>Bravo Mauricio</t>
  </si>
  <si>
    <t>695.64</t>
  </si>
  <si>
    <t>109.00</t>
  </si>
  <si>
    <t>2021-12-02 03:23:16</t>
  </si>
  <si>
    <t>2322571</t>
  </si>
  <si>
    <t>济科酒店</t>
  </si>
  <si>
    <t>Lopez Jose Zavala</t>
  </si>
  <si>
    <t>472.27</t>
  </si>
  <si>
    <t>74.00</t>
  </si>
  <si>
    <t>2021-12-02 04:54:31</t>
  </si>
  <si>
    <t>2021-12-06</t>
  </si>
  <si>
    <t>2328212</t>
  </si>
  <si>
    <t>凤凰城 FOUND:RE 酒店</t>
  </si>
  <si>
    <t>Soto Elizabeth</t>
  </si>
  <si>
    <t>837.09</t>
  </si>
  <si>
    <t>131.00</t>
  </si>
  <si>
    <t>2021-12-06 02:09:11</t>
  </si>
  <si>
    <t>2021-12-09</t>
  </si>
  <si>
    <t>2332626</t>
  </si>
  <si>
    <t>辛辛那提荷兰广场希尔顿酒店</t>
  </si>
  <si>
    <t>Santos-Garcia Jolene</t>
  </si>
  <si>
    <t>773.19</t>
  </si>
  <si>
    <t>121.00</t>
  </si>
  <si>
    <t>2021-12-09 11:59:50</t>
  </si>
  <si>
    <t>2021-12-14</t>
  </si>
  <si>
    <t>2339631</t>
  </si>
  <si>
    <t>帕克斯水畔旅馆</t>
  </si>
  <si>
    <t>Schossow Travis Aaron</t>
  </si>
  <si>
    <t>804.38</t>
  </si>
  <si>
    <t>126.00</t>
  </si>
  <si>
    <t>2021-12-14 01:11:57</t>
  </si>
  <si>
    <t>2339959</t>
  </si>
  <si>
    <t>岛屿家庭旅馆</t>
  </si>
  <si>
    <t>ahmad salina</t>
  </si>
  <si>
    <t>229.72</t>
  </si>
  <si>
    <t>36.00</t>
  </si>
  <si>
    <t>2021-12-14 16:55:04</t>
  </si>
  <si>
    <t>2340145</t>
  </si>
  <si>
    <t>佩索纳阿拉姆度假酒店</t>
  </si>
  <si>
    <t>analia desyanalia</t>
  </si>
  <si>
    <t>523.26</t>
  </si>
  <si>
    <t>82.00</t>
  </si>
  <si>
    <t>2021-12-14 18:25:53</t>
  </si>
  <si>
    <t>2021-12-15</t>
  </si>
  <si>
    <t>2341107</t>
  </si>
  <si>
    <t>首尔江南福朋喜来登酒店</t>
  </si>
  <si>
    <t>KIM YEHUYN</t>
  </si>
  <si>
    <t>593.50</t>
  </si>
  <si>
    <t>93.00</t>
  </si>
  <si>
    <t>2021-12-15 13:45:29</t>
  </si>
  <si>
    <t>2021-12-16</t>
  </si>
  <si>
    <t>2342196</t>
  </si>
  <si>
    <t>阿纳海姆希尔顿酒店</t>
  </si>
  <si>
    <t>Delgado Tanya</t>
  </si>
  <si>
    <t>1084.77</t>
  </si>
  <si>
    <t>170.00</t>
  </si>
  <si>
    <t>2021-12-16 03:55:22</t>
  </si>
  <si>
    <t>2343935</t>
  </si>
  <si>
    <t>西洛杉矶智选假日酒店</t>
  </si>
  <si>
    <t>Faulkner Danyelle</t>
  </si>
  <si>
    <t>1033.93</t>
  </si>
  <si>
    <t>162.00</t>
  </si>
  <si>
    <t>2021-12-17 09:13:12</t>
  </si>
  <si>
    <t>2343976</t>
  </si>
  <si>
    <t>首尔万豪行政公寓</t>
  </si>
  <si>
    <t>lee suyeon</t>
  </si>
  <si>
    <t>1123.28</t>
  </si>
  <si>
    <t>176.00</t>
  </si>
  <si>
    <t>2021-12-17 09:47:35</t>
  </si>
  <si>
    <t>2344960</t>
  </si>
  <si>
    <t>迈阿密国际机场酒店</t>
  </si>
  <si>
    <t>Khouly Jessy James</t>
  </si>
  <si>
    <t>1014.79</t>
  </si>
  <si>
    <t>159.00</t>
  </si>
  <si>
    <t>2021-12-17 21:05:28</t>
  </si>
  <si>
    <t>2021-12-19</t>
  </si>
  <si>
    <t>2346632</t>
  </si>
  <si>
    <t>埃克塞特酒店</t>
  </si>
  <si>
    <t>Broderick Elizabeth</t>
  </si>
  <si>
    <t>1546.31</t>
  </si>
  <si>
    <t>242.00</t>
  </si>
  <si>
    <t>2021-12-19 00:59:11</t>
  </si>
  <si>
    <t>2347572</t>
  </si>
  <si>
    <t>新加坡京华酒店</t>
  </si>
  <si>
    <t>Tan Kim Lee</t>
  </si>
  <si>
    <t>926.51</t>
  </si>
  <si>
    <t>145.00</t>
  </si>
  <si>
    <t>2021-12-19 21:14:44</t>
  </si>
  <si>
    <t>2347727</t>
  </si>
  <si>
    <t>莲花迪沙鲁海滩度假村及水疗中心</t>
  </si>
  <si>
    <t>MOHD ZAHARI MOHD ASWAN</t>
  </si>
  <si>
    <t>817.88</t>
  </si>
  <si>
    <t>128.00</t>
  </si>
  <si>
    <t>2021-12-20 00:22:32</t>
  </si>
  <si>
    <t>2348196</t>
  </si>
  <si>
    <t>金色郁金香仁川机场酒店</t>
  </si>
  <si>
    <t>sin woo park,sin woo park</t>
  </si>
  <si>
    <t>830.66</t>
  </si>
  <si>
    <t>130.00</t>
  </si>
  <si>
    <t>2021-12-20 17:55:31</t>
  </si>
  <si>
    <t>2348208</t>
  </si>
  <si>
    <t>Park Inn Meriton Conference &amp;</t>
  </si>
  <si>
    <t>Kohler Garrison</t>
  </si>
  <si>
    <t>402.55</t>
  </si>
  <si>
    <t>63.00</t>
  </si>
  <si>
    <t>2021-12-20 17:58:40</t>
  </si>
  <si>
    <t>2348308</t>
  </si>
  <si>
    <t>图萨扬大峡谷广场酒店</t>
  </si>
  <si>
    <t>McClay Aaron Christopher</t>
  </si>
  <si>
    <t>1507.97</t>
  </si>
  <si>
    <t>236.00</t>
  </si>
  <si>
    <t>2021-12-20 18:06:16</t>
  </si>
  <si>
    <t>2348596</t>
  </si>
  <si>
    <t>日出酒店暨公寓酒店</t>
  </si>
  <si>
    <t>Betancourt Antonio</t>
  </si>
  <si>
    <t>555.90</t>
  </si>
  <si>
    <t>87.00</t>
  </si>
  <si>
    <t>2021-12-20 20:06:45</t>
  </si>
  <si>
    <t>2348620</t>
  </si>
  <si>
    <t>塔拉戈纳思贝城市酒店</t>
  </si>
  <si>
    <t>Maccaferri Andrea</t>
  </si>
  <si>
    <t>440.89</t>
  </si>
  <si>
    <t>69.00</t>
  </si>
  <si>
    <t>2021-12-20 20:21:04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</si>
</sst>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16131960433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44550</v>
      </c>
      <c r="G2" s="5">
        <v>44551</v>
      </c>
      <c r="H2" s="4">
        <v>1</v>
      </c>
      <c r="I2" s="4">
        <v>1</v>
      </c>
      <c r="J2" s="4">
        <v>1</v>
      </c>
      <c r="K2" s="4" t="s">
        <v>29</v>
      </c>
      <c r="L2" s="4">
        <v>153</v>
      </c>
      <c r="M2" s="4">
        <v>153</v>
      </c>
      <c r="N2" s="4" t="s">
        <v>30</v>
      </c>
      <c r="O2" s="4" t="s">
        <v>31</v>
      </c>
      <c r="P2" s="4" t="s">
        <v>32</v>
      </c>
      <c r="Q2" s="4">
        <v>0</v>
      </c>
      <c r="R2" s="6">
        <v>44433</v>
      </c>
      <c r="S2" s="5">
        <v>44554</v>
      </c>
      <c r="T2" s="4" t="s">
        <v>33</v>
      </c>
      <c r="U2" s="4">
        <v>153</v>
      </c>
      <c r="V2" s="4">
        <v>0</v>
      </c>
      <c r="W2" s="4">
        <v>0</v>
      </c>
      <c r="X2" s="4">
        <v>2232610</v>
      </c>
    </row>
    <row r="3" s="4" customFormat="1" spans="1:24">
      <c r="A3" s="4">
        <v>16131960433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44550</v>
      </c>
      <c r="G3" s="5">
        <v>44551</v>
      </c>
      <c r="H3" s="4">
        <v>1</v>
      </c>
      <c r="I3" s="4">
        <v>1</v>
      </c>
      <c r="J3" s="4">
        <v>1</v>
      </c>
      <c r="K3" s="4" t="s">
        <v>29</v>
      </c>
      <c r="L3" s="4">
        <v>-153</v>
      </c>
      <c r="M3" s="4">
        <v>-153</v>
      </c>
      <c r="N3" s="4" t="s">
        <v>30</v>
      </c>
      <c r="O3" s="4" t="s">
        <v>31</v>
      </c>
      <c r="P3" s="4" t="s">
        <v>32</v>
      </c>
      <c r="Q3" s="4">
        <v>0</v>
      </c>
      <c r="R3" s="6">
        <v>44433</v>
      </c>
      <c r="S3" s="5">
        <v>44554</v>
      </c>
      <c r="T3" s="4" t="s">
        <v>33</v>
      </c>
      <c r="U3" s="4">
        <v>-153</v>
      </c>
      <c r="V3" s="4">
        <v>0</v>
      </c>
      <c r="W3" s="4">
        <v>0</v>
      </c>
      <c r="X3" s="4">
        <v>2232610</v>
      </c>
    </row>
    <row r="4" s="4" customFormat="1" spans="1:24">
      <c r="A4" s="4">
        <v>16172165335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44547</v>
      </c>
      <c r="G4" s="5">
        <v>44551</v>
      </c>
      <c r="H4" s="4">
        <v>1</v>
      </c>
      <c r="I4" s="4">
        <v>4</v>
      </c>
      <c r="J4" s="4">
        <v>4</v>
      </c>
      <c r="K4" s="4" t="s">
        <v>29</v>
      </c>
      <c r="L4" s="4">
        <v>1326</v>
      </c>
      <c r="M4" s="4">
        <v>1326</v>
      </c>
      <c r="N4" s="4" t="s">
        <v>37</v>
      </c>
      <c r="O4" s="4" t="s">
        <v>31</v>
      </c>
      <c r="P4" s="4" t="s">
        <v>32</v>
      </c>
      <c r="Q4" s="4">
        <v>0</v>
      </c>
      <c r="R4" s="6">
        <v>44439</v>
      </c>
      <c r="S4" s="5">
        <v>44554</v>
      </c>
      <c r="T4" s="4" t="s">
        <v>33</v>
      </c>
      <c r="U4" s="4">
        <v>1326</v>
      </c>
      <c r="V4" s="4">
        <v>0</v>
      </c>
      <c r="W4" s="4">
        <v>0</v>
      </c>
      <c r="X4" s="4">
        <v>2237877</v>
      </c>
    </row>
    <row r="5" s="4" customFormat="1" spans="1:25">
      <c r="A5" s="4">
        <v>16194179950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44548</v>
      </c>
      <c r="G5" s="5">
        <v>44551</v>
      </c>
      <c r="H5" s="4">
        <v>1</v>
      </c>
      <c r="I5" s="4">
        <v>3</v>
      </c>
      <c r="J5" s="4">
        <v>3</v>
      </c>
      <c r="K5" s="4" t="s">
        <v>29</v>
      </c>
      <c r="L5" s="4">
        <v>628</v>
      </c>
      <c r="M5" s="4">
        <v>628</v>
      </c>
      <c r="N5" s="4" t="s">
        <v>40</v>
      </c>
      <c r="O5" s="4" t="s">
        <v>31</v>
      </c>
      <c r="P5" s="4" t="s">
        <v>32</v>
      </c>
      <c r="Q5" s="4">
        <v>0</v>
      </c>
      <c r="R5" s="6">
        <v>44442</v>
      </c>
      <c r="S5" s="5">
        <v>44554</v>
      </c>
      <c r="T5" s="4" t="s">
        <v>33</v>
      </c>
      <c r="U5" s="4">
        <v>628</v>
      </c>
      <c r="V5" s="4">
        <v>0</v>
      </c>
      <c r="W5" s="4">
        <v>0</v>
      </c>
      <c r="X5" s="4">
        <v>2241512</v>
      </c>
      <c r="Y5" s="4" t="s">
        <v>41</v>
      </c>
    </row>
    <row r="6" s="4" customFormat="1" spans="1:25">
      <c r="A6" s="4">
        <v>16223401415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44550</v>
      </c>
      <c r="G6" s="5">
        <v>44551</v>
      </c>
      <c r="H6" s="4">
        <v>1</v>
      </c>
      <c r="I6" s="4">
        <v>1</v>
      </c>
      <c r="J6" s="4">
        <v>1</v>
      </c>
      <c r="K6" s="4" t="s">
        <v>29</v>
      </c>
      <c r="L6" s="4">
        <v>29</v>
      </c>
      <c r="M6" s="4">
        <v>29</v>
      </c>
      <c r="N6" s="4" t="s">
        <v>44</v>
      </c>
      <c r="O6" s="4" t="s">
        <v>31</v>
      </c>
      <c r="P6" s="4" t="s">
        <v>32</v>
      </c>
      <c r="Q6" s="4">
        <v>0</v>
      </c>
      <c r="R6" s="6">
        <v>44446</v>
      </c>
      <c r="S6" s="5">
        <v>44554</v>
      </c>
      <c r="T6" s="4" t="s">
        <v>33</v>
      </c>
      <c r="U6" s="4">
        <v>29</v>
      </c>
      <c r="V6" s="4">
        <v>0</v>
      </c>
      <c r="W6" s="4">
        <v>0</v>
      </c>
      <c r="X6" s="4">
        <v>2245677</v>
      </c>
      <c r="Y6" s="4" t="s">
        <v>45</v>
      </c>
    </row>
    <row r="7" s="4" customFormat="1" spans="1:24">
      <c r="A7" s="4">
        <v>16400848165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44550</v>
      </c>
      <c r="G7" s="5">
        <v>44551</v>
      </c>
      <c r="H7" s="4">
        <v>1</v>
      </c>
      <c r="I7" s="4">
        <v>1</v>
      </c>
      <c r="J7" s="4">
        <v>1</v>
      </c>
      <c r="K7" s="4" t="s">
        <v>29</v>
      </c>
      <c r="L7" s="4">
        <v>29</v>
      </c>
      <c r="M7" s="4">
        <v>29</v>
      </c>
      <c r="N7" s="4" t="s">
        <v>48</v>
      </c>
      <c r="O7" s="4" t="s">
        <v>31</v>
      </c>
      <c r="P7" s="4" t="s">
        <v>32</v>
      </c>
      <c r="Q7" s="4">
        <v>0</v>
      </c>
      <c r="R7" s="6">
        <v>44468</v>
      </c>
      <c r="S7" s="5">
        <v>44554</v>
      </c>
      <c r="T7" s="4" t="s">
        <v>33</v>
      </c>
      <c r="U7" s="4">
        <v>29</v>
      </c>
      <c r="V7" s="4">
        <v>0</v>
      </c>
      <c r="W7" s="4">
        <v>0</v>
      </c>
      <c r="X7" s="4">
        <v>2268417</v>
      </c>
    </row>
    <row r="8" s="4" customFormat="1" spans="1:24">
      <c r="A8" s="4">
        <v>16400848165</v>
      </c>
      <c r="B8" s="4" t="s">
        <v>25</v>
      </c>
      <c r="C8" s="4" t="s">
        <v>34</v>
      </c>
      <c r="D8" s="4" t="s">
        <v>46</v>
      </c>
      <c r="E8" s="4" t="s">
        <v>47</v>
      </c>
      <c r="F8" s="5">
        <v>44550</v>
      </c>
      <c r="G8" s="5">
        <v>44551</v>
      </c>
      <c r="H8" s="4">
        <v>1</v>
      </c>
      <c r="I8" s="4">
        <v>1</v>
      </c>
      <c r="J8" s="4">
        <v>1</v>
      </c>
      <c r="K8" s="4" t="s">
        <v>29</v>
      </c>
      <c r="L8" s="4">
        <v>-29</v>
      </c>
      <c r="M8" s="4">
        <v>-29</v>
      </c>
      <c r="N8" s="4" t="s">
        <v>48</v>
      </c>
      <c r="O8" s="4" t="s">
        <v>31</v>
      </c>
      <c r="P8" s="4" t="s">
        <v>32</v>
      </c>
      <c r="Q8" s="4">
        <v>0</v>
      </c>
      <c r="R8" s="6">
        <v>44468</v>
      </c>
      <c r="S8" s="5">
        <v>44554</v>
      </c>
      <c r="T8" s="4" t="s">
        <v>33</v>
      </c>
      <c r="U8" s="4">
        <v>-29</v>
      </c>
      <c r="V8" s="4">
        <v>0</v>
      </c>
      <c r="W8" s="4">
        <v>0</v>
      </c>
      <c r="X8" s="4">
        <v>2268417</v>
      </c>
    </row>
    <row r="9" s="4" customFormat="1" spans="1:25">
      <c r="A9" s="4">
        <v>16531456077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44550</v>
      </c>
      <c r="G9" s="5">
        <v>44551</v>
      </c>
      <c r="H9" s="4">
        <v>1</v>
      </c>
      <c r="I9" s="4">
        <v>1</v>
      </c>
      <c r="J9" s="4">
        <v>1</v>
      </c>
      <c r="K9" s="4" t="s">
        <v>29</v>
      </c>
      <c r="L9" s="4">
        <v>221</v>
      </c>
      <c r="M9" s="4">
        <v>221</v>
      </c>
      <c r="N9" s="4" t="s">
        <v>51</v>
      </c>
      <c r="O9" s="4" t="s">
        <v>31</v>
      </c>
      <c r="P9" s="4" t="s">
        <v>32</v>
      </c>
      <c r="Q9" s="4">
        <v>0</v>
      </c>
      <c r="R9" s="6">
        <v>44482</v>
      </c>
      <c r="S9" s="5">
        <v>44554</v>
      </c>
      <c r="T9" s="4" t="s">
        <v>33</v>
      </c>
      <c r="U9" s="4">
        <v>221</v>
      </c>
      <c r="V9" s="4">
        <v>0</v>
      </c>
      <c r="W9" s="4">
        <v>0</v>
      </c>
      <c r="X9" s="4">
        <v>2276540</v>
      </c>
      <c r="Y9" s="4" t="s">
        <v>52</v>
      </c>
    </row>
    <row r="10" s="4" customFormat="1" spans="1:24">
      <c r="A10" s="4">
        <v>16540323254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44550</v>
      </c>
      <c r="G10" s="5">
        <v>44551</v>
      </c>
      <c r="H10" s="4">
        <v>1</v>
      </c>
      <c r="I10" s="4">
        <v>1</v>
      </c>
      <c r="J10" s="4">
        <v>1</v>
      </c>
      <c r="K10" s="4" t="s">
        <v>29</v>
      </c>
      <c r="L10" s="4">
        <v>189</v>
      </c>
      <c r="M10" s="4">
        <v>189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44483</v>
      </c>
      <c r="S10" s="5">
        <v>44554</v>
      </c>
      <c r="T10" s="4" t="s">
        <v>33</v>
      </c>
      <c r="U10" s="4">
        <v>189</v>
      </c>
      <c r="V10" s="4">
        <v>0</v>
      </c>
      <c r="W10" s="4">
        <v>0</v>
      </c>
      <c r="X10" s="4">
        <v>2277142</v>
      </c>
    </row>
    <row r="11" s="4" customFormat="1" spans="1:25">
      <c r="A11" s="4">
        <v>16795252888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44550</v>
      </c>
      <c r="G11" s="5">
        <v>44551</v>
      </c>
      <c r="H11" s="4">
        <v>1</v>
      </c>
      <c r="I11" s="4">
        <v>1</v>
      </c>
      <c r="J11" s="4">
        <v>1</v>
      </c>
      <c r="K11" s="4" t="s">
        <v>29</v>
      </c>
      <c r="L11" s="4">
        <v>314</v>
      </c>
      <c r="M11" s="4">
        <v>314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44514</v>
      </c>
      <c r="S11" s="5">
        <v>44554</v>
      </c>
      <c r="T11" s="4" t="s">
        <v>33</v>
      </c>
      <c r="U11" s="4">
        <v>314</v>
      </c>
      <c r="V11" s="4">
        <v>0</v>
      </c>
      <c r="W11" s="4">
        <v>0</v>
      </c>
      <c r="X11" s="4"/>
      <c r="Y11" s="4" t="s">
        <v>59</v>
      </c>
    </row>
    <row r="12" s="4" customFormat="1" spans="1:23">
      <c r="A12" s="4">
        <v>16809016585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44550</v>
      </c>
      <c r="G12" s="5">
        <v>44551</v>
      </c>
      <c r="H12" s="4">
        <v>1</v>
      </c>
      <c r="I12" s="4">
        <v>1</v>
      </c>
      <c r="J12" s="4">
        <v>1</v>
      </c>
      <c r="K12" s="4" t="s">
        <v>29</v>
      </c>
      <c r="L12" s="4">
        <v>308</v>
      </c>
      <c r="M12" s="4">
        <v>308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44517</v>
      </c>
      <c r="S12" s="5">
        <v>44554</v>
      </c>
      <c r="T12" s="4" t="s">
        <v>33</v>
      </c>
      <c r="U12" s="4">
        <v>308</v>
      </c>
      <c r="V12" s="4">
        <v>0</v>
      </c>
      <c r="W12" s="4">
        <v>0</v>
      </c>
    </row>
    <row r="13" s="4" customFormat="1" spans="1:25">
      <c r="A13" s="4">
        <v>16839897718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44550</v>
      </c>
      <c r="G13" s="5">
        <v>44551</v>
      </c>
      <c r="H13" s="4">
        <v>1</v>
      </c>
      <c r="I13" s="4">
        <v>1</v>
      </c>
      <c r="J13" s="4">
        <v>1</v>
      </c>
      <c r="K13" s="4" t="s">
        <v>29</v>
      </c>
      <c r="L13" s="4">
        <v>197</v>
      </c>
      <c r="M13" s="4">
        <v>197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44522</v>
      </c>
      <c r="S13" s="5">
        <v>44554</v>
      </c>
      <c r="T13" s="4" t="s">
        <v>33</v>
      </c>
      <c r="U13" s="4">
        <v>197</v>
      </c>
      <c r="V13" s="4">
        <v>0</v>
      </c>
      <c r="W13" s="4">
        <v>0</v>
      </c>
      <c r="X13" s="4">
        <v>2306882</v>
      </c>
      <c r="Y13" s="4">
        <v>87593442</v>
      </c>
    </row>
    <row r="14" s="4" customFormat="1" spans="1:25">
      <c r="A14" s="4">
        <v>16894259511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44550</v>
      </c>
      <c r="G14" s="5">
        <v>44551</v>
      </c>
      <c r="H14" s="4">
        <v>1</v>
      </c>
      <c r="I14" s="4">
        <v>1</v>
      </c>
      <c r="J14" s="4">
        <v>1</v>
      </c>
      <c r="K14" s="4" t="s">
        <v>29</v>
      </c>
      <c r="L14" s="4">
        <v>73</v>
      </c>
      <c r="M14" s="4">
        <v>73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44530</v>
      </c>
      <c r="S14" s="5">
        <v>44554</v>
      </c>
      <c r="T14" s="4" t="s">
        <v>33</v>
      </c>
      <c r="U14" s="4">
        <v>73</v>
      </c>
      <c r="V14" s="4">
        <v>0</v>
      </c>
      <c r="W14" s="4">
        <v>0</v>
      </c>
      <c r="X14" s="4">
        <v>2319677</v>
      </c>
      <c r="Y14" s="4">
        <v>57078802</v>
      </c>
    </row>
    <row r="15" s="4" customFormat="1" spans="1:25">
      <c r="A15" s="4">
        <v>16903386433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44550</v>
      </c>
      <c r="G15" s="5">
        <v>44551</v>
      </c>
      <c r="H15" s="4">
        <v>1</v>
      </c>
      <c r="I15" s="4">
        <v>1</v>
      </c>
      <c r="J15" s="4">
        <v>1</v>
      </c>
      <c r="K15" s="4" t="s">
        <v>29</v>
      </c>
      <c r="L15" s="4">
        <v>109</v>
      </c>
      <c r="M15" s="4">
        <v>109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44532</v>
      </c>
      <c r="S15" s="5">
        <v>44554</v>
      </c>
      <c r="T15" s="4" t="s">
        <v>33</v>
      </c>
      <c r="U15" s="4">
        <v>109</v>
      </c>
      <c r="V15" s="4">
        <v>0</v>
      </c>
      <c r="W15" s="4">
        <v>0</v>
      </c>
      <c r="X15" s="4">
        <v>2322560</v>
      </c>
      <c r="Y15" s="4">
        <v>159377849</v>
      </c>
    </row>
    <row r="16" s="4" customFormat="1" spans="1:25">
      <c r="A16" s="4">
        <v>16903412017</v>
      </c>
      <c r="B16" s="4" t="s">
        <v>25</v>
      </c>
      <c r="C16" s="4" t="s">
        <v>26</v>
      </c>
      <c r="D16" s="4" t="s">
        <v>72</v>
      </c>
      <c r="E16" s="4" t="s">
        <v>50</v>
      </c>
      <c r="F16" s="5">
        <v>44550</v>
      </c>
      <c r="G16" s="5">
        <v>44551</v>
      </c>
      <c r="H16" s="4">
        <v>1</v>
      </c>
      <c r="I16" s="4">
        <v>1</v>
      </c>
      <c r="J16" s="4">
        <v>1</v>
      </c>
      <c r="K16" s="4" t="s">
        <v>29</v>
      </c>
      <c r="L16" s="4">
        <v>74</v>
      </c>
      <c r="M16" s="4">
        <v>74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44532</v>
      </c>
      <c r="S16" s="5">
        <v>44554</v>
      </c>
      <c r="T16" s="4" t="s">
        <v>33</v>
      </c>
      <c r="U16" s="4">
        <v>74</v>
      </c>
      <c r="V16" s="4">
        <v>0</v>
      </c>
      <c r="W16" s="4">
        <v>0</v>
      </c>
      <c r="X16" s="4">
        <v>2322571</v>
      </c>
      <c r="Y16" s="4" t="s">
        <v>74</v>
      </c>
    </row>
    <row r="17" s="4" customFormat="1" spans="1:25">
      <c r="A17" s="4">
        <v>16903412017</v>
      </c>
      <c r="B17" s="4" t="s">
        <v>25</v>
      </c>
      <c r="C17" s="4" t="s">
        <v>34</v>
      </c>
      <c r="D17" s="4" t="s">
        <v>72</v>
      </c>
      <c r="E17" s="4" t="s">
        <v>50</v>
      </c>
      <c r="F17" s="5">
        <v>44550</v>
      </c>
      <c r="G17" s="5">
        <v>44551</v>
      </c>
      <c r="H17" s="4">
        <v>1</v>
      </c>
      <c r="I17" s="4">
        <v>1</v>
      </c>
      <c r="J17" s="4">
        <v>1</v>
      </c>
      <c r="K17" s="4" t="s">
        <v>29</v>
      </c>
      <c r="L17" s="4">
        <v>-74</v>
      </c>
      <c r="M17" s="4">
        <v>-74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44532</v>
      </c>
      <c r="S17" s="5">
        <v>44554</v>
      </c>
      <c r="T17" s="4" t="s">
        <v>33</v>
      </c>
      <c r="U17" s="4">
        <v>-74</v>
      </c>
      <c r="V17" s="4">
        <v>0</v>
      </c>
      <c r="W17" s="4">
        <v>0</v>
      </c>
      <c r="X17" s="4">
        <v>2322571</v>
      </c>
      <c r="Y17" s="4" t="s">
        <v>74</v>
      </c>
    </row>
    <row r="18" s="4" customFormat="1" spans="1:24">
      <c r="A18" s="4">
        <v>16927522376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44550</v>
      </c>
      <c r="G18" s="5">
        <v>44551</v>
      </c>
      <c r="H18" s="4">
        <v>1</v>
      </c>
      <c r="I18" s="4">
        <v>1</v>
      </c>
      <c r="J18" s="4">
        <v>1</v>
      </c>
      <c r="K18" s="4" t="s">
        <v>29</v>
      </c>
      <c r="L18" s="4">
        <v>131</v>
      </c>
      <c r="M18" s="4">
        <v>131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44554</v>
      </c>
      <c r="T18" s="4" t="s">
        <v>33</v>
      </c>
      <c r="U18" s="4">
        <v>131</v>
      </c>
      <c r="V18" s="4">
        <v>0</v>
      </c>
      <c r="W18" s="4">
        <v>0</v>
      </c>
      <c r="X18" s="4">
        <v>2328212</v>
      </c>
    </row>
    <row r="19" s="4" customFormat="1" spans="1:25">
      <c r="A19" s="4">
        <v>16947477813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44550</v>
      </c>
      <c r="G19" s="5">
        <v>44551</v>
      </c>
      <c r="H19" s="4">
        <v>1</v>
      </c>
      <c r="I19" s="4">
        <v>1</v>
      </c>
      <c r="J19" s="4">
        <v>1</v>
      </c>
      <c r="K19" s="4" t="s">
        <v>29</v>
      </c>
      <c r="L19" s="4">
        <v>121</v>
      </c>
      <c r="M19" s="4">
        <v>121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44539</v>
      </c>
      <c r="S19" s="5">
        <v>44554</v>
      </c>
      <c r="T19" s="4" t="s">
        <v>33</v>
      </c>
      <c r="U19" s="4">
        <v>121</v>
      </c>
      <c r="V19" s="4">
        <v>0</v>
      </c>
      <c r="W19" s="4">
        <v>0</v>
      </c>
      <c r="X19" s="4">
        <v>2332626</v>
      </c>
      <c r="Y19" s="4">
        <v>3214131266</v>
      </c>
    </row>
    <row r="20" s="4" customFormat="1" spans="1:25">
      <c r="A20" s="4">
        <v>16980541662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44550</v>
      </c>
      <c r="G20" s="5">
        <v>44551</v>
      </c>
      <c r="H20" s="4">
        <v>1</v>
      </c>
      <c r="I20" s="4">
        <v>1</v>
      </c>
      <c r="J20" s="4">
        <v>1</v>
      </c>
      <c r="K20" s="4" t="s">
        <v>29</v>
      </c>
      <c r="L20" s="4">
        <v>126</v>
      </c>
      <c r="M20" s="4">
        <v>126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44544</v>
      </c>
      <c r="S20" s="5">
        <v>44554</v>
      </c>
      <c r="T20" s="4" t="s">
        <v>33</v>
      </c>
      <c r="U20" s="4">
        <v>126</v>
      </c>
      <c r="V20" s="4">
        <v>0</v>
      </c>
      <c r="W20" s="4">
        <v>0</v>
      </c>
      <c r="X20" s="4">
        <v>2339631</v>
      </c>
      <c r="Y20" s="4">
        <v>392703</v>
      </c>
    </row>
    <row r="21" s="4" customFormat="1" spans="1:24">
      <c r="A21" s="4">
        <v>16982733607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44550</v>
      </c>
      <c r="G21" s="5">
        <v>44551</v>
      </c>
      <c r="H21" s="4">
        <v>1</v>
      </c>
      <c r="I21" s="4">
        <v>1</v>
      </c>
      <c r="J21" s="4">
        <v>1</v>
      </c>
      <c r="K21" s="4" t="s">
        <v>29</v>
      </c>
      <c r="L21" s="4">
        <v>36</v>
      </c>
      <c r="M21" s="4">
        <v>36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44544</v>
      </c>
      <c r="S21" s="5">
        <v>44554</v>
      </c>
      <c r="T21" s="4" t="s">
        <v>33</v>
      </c>
      <c r="U21" s="4">
        <v>36</v>
      </c>
      <c r="V21" s="4">
        <v>0</v>
      </c>
      <c r="W21" s="4">
        <v>0</v>
      </c>
      <c r="X21" s="4">
        <v>2339959</v>
      </c>
    </row>
    <row r="22" s="4" customFormat="1" spans="1:25">
      <c r="A22" s="4">
        <v>16983064388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44550</v>
      </c>
      <c r="G22" s="5">
        <v>44551</v>
      </c>
      <c r="H22" s="4">
        <v>1</v>
      </c>
      <c r="I22" s="4">
        <v>1</v>
      </c>
      <c r="J22" s="4">
        <v>1</v>
      </c>
      <c r="K22" s="4" t="s">
        <v>29</v>
      </c>
      <c r="L22" s="4">
        <v>82</v>
      </c>
      <c r="M22" s="4">
        <v>82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44544</v>
      </c>
      <c r="S22" s="5">
        <v>44554</v>
      </c>
      <c r="T22" s="4" t="s">
        <v>33</v>
      </c>
      <c r="U22" s="4">
        <v>82</v>
      </c>
      <c r="V22" s="4">
        <v>0</v>
      </c>
      <c r="W22" s="4">
        <v>0</v>
      </c>
      <c r="X22" s="4">
        <v>2340145</v>
      </c>
      <c r="Y22" s="4">
        <v>204947</v>
      </c>
    </row>
    <row r="23" s="4" customFormat="1" spans="1:25">
      <c r="A23" s="4">
        <v>16988065634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44550</v>
      </c>
      <c r="G23" s="5">
        <v>44551</v>
      </c>
      <c r="H23" s="4">
        <v>1</v>
      </c>
      <c r="I23" s="4">
        <v>1</v>
      </c>
      <c r="J23" s="4">
        <v>1</v>
      </c>
      <c r="K23" s="4" t="s">
        <v>29</v>
      </c>
      <c r="L23" s="4">
        <v>93</v>
      </c>
      <c r="M23" s="4">
        <v>93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44545</v>
      </c>
      <c r="S23" s="5">
        <v>44554</v>
      </c>
      <c r="T23" s="4" t="s">
        <v>33</v>
      </c>
      <c r="U23" s="4">
        <v>93</v>
      </c>
      <c r="V23" s="4">
        <v>0</v>
      </c>
      <c r="W23" s="4">
        <v>0</v>
      </c>
      <c r="X23" s="4">
        <v>2341107</v>
      </c>
      <c r="Y23" s="4">
        <v>75795818</v>
      </c>
    </row>
    <row r="24" s="4" customFormat="1" spans="1:24">
      <c r="A24" s="4">
        <v>16992615740</v>
      </c>
      <c r="B24" s="4" t="s">
        <v>25</v>
      </c>
      <c r="C24" s="4" t="s">
        <v>26</v>
      </c>
      <c r="D24" s="4" t="s">
        <v>93</v>
      </c>
      <c r="E24" s="4" t="s">
        <v>50</v>
      </c>
      <c r="F24" s="5">
        <v>44550</v>
      </c>
      <c r="G24" s="5">
        <v>44551</v>
      </c>
      <c r="H24" s="4">
        <v>1</v>
      </c>
      <c r="I24" s="4">
        <v>1</v>
      </c>
      <c r="J24" s="4">
        <v>1</v>
      </c>
      <c r="K24" s="4" t="s">
        <v>29</v>
      </c>
      <c r="L24" s="4">
        <v>170</v>
      </c>
      <c r="M24" s="4">
        <v>170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44546</v>
      </c>
      <c r="S24" s="5">
        <v>44554</v>
      </c>
      <c r="T24" s="4" t="s">
        <v>33</v>
      </c>
      <c r="U24" s="4">
        <v>170</v>
      </c>
      <c r="V24" s="4">
        <v>0</v>
      </c>
      <c r="W24" s="4">
        <v>0</v>
      </c>
      <c r="X24" s="4">
        <v>2342196</v>
      </c>
    </row>
    <row r="25" s="4" customFormat="1" spans="1:25">
      <c r="A25" s="4">
        <v>16999428112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44550</v>
      </c>
      <c r="G25" s="5">
        <v>44551</v>
      </c>
      <c r="H25" s="4">
        <v>1</v>
      </c>
      <c r="I25" s="4">
        <v>1</v>
      </c>
      <c r="J25" s="4">
        <v>1</v>
      </c>
      <c r="K25" s="4" t="s">
        <v>29</v>
      </c>
      <c r="L25" s="4">
        <v>162</v>
      </c>
      <c r="M25" s="4">
        <v>162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44547</v>
      </c>
      <c r="S25" s="5">
        <v>44554</v>
      </c>
      <c r="T25" s="4" t="s">
        <v>33</v>
      </c>
      <c r="U25" s="4">
        <v>162</v>
      </c>
      <c r="V25" s="4">
        <v>0</v>
      </c>
      <c r="W25" s="4">
        <v>0</v>
      </c>
      <c r="X25" s="4">
        <v>2343935</v>
      </c>
      <c r="Y25" s="4">
        <v>21975645</v>
      </c>
    </row>
    <row r="26" s="4" customFormat="1" spans="1:25">
      <c r="A26" s="4">
        <v>16999542594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44550</v>
      </c>
      <c r="G26" s="5">
        <v>44551</v>
      </c>
      <c r="H26" s="4">
        <v>1</v>
      </c>
      <c r="I26" s="4">
        <v>1</v>
      </c>
      <c r="J26" s="4">
        <v>1</v>
      </c>
      <c r="K26" s="4" t="s">
        <v>29</v>
      </c>
      <c r="L26" s="4">
        <v>176</v>
      </c>
      <c r="M26" s="4">
        <v>176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44547</v>
      </c>
      <c r="S26" s="5">
        <v>44554</v>
      </c>
      <c r="T26" s="4" t="s">
        <v>33</v>
      </c>
      <c r="U26" s="4">
        <v>176</v>
      </c>
      <c r="V26" s="4">
        <v>0</v>
      </c>
      <c r="W26" s="4">
        <v>0</v>
      </c>
      <c r="X26" s="4">
        <v>2343976</v>
      </c>
      <c r="Y26" s="4">
        <v>77327000</v>
      </c>
    </row>
    <row r="27" s="4" customFormat="1" spans="1:25">
      <c r="A27" s="4">
        <v>17004061427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44550</v>
      </c>
      <c r="G27" s="5">
        <v>44551</v>
      </c>
      <c r="H27" s="4">
        <v>1</v>
      </c>
      <c r="I27" s="4">
        <v>1</v>
      </c>
      <c r="J27" s="4">
        <v>1</v>
      </c>
      <c r="K27" s="4" t="s">
        <v>29</v>
      </c>
      <c r="L27" s="4">
        <v>159</v>
      </c>
      <c r="M27" s="4">
        <v>159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44547</v>
      </c>
      <c r="S27" s="5">
        <v>44554</v>
      </c>
      <c r="T27" s="4" t="s">
        <v>33</v>
      </c>
      <c r="U27" s="4">
        <v>159</v>
      </c>
      <c r="V27" s="4">
        <v>0</v>
      </c>
      <c r="W27" s="4">
        <v>0</v>
      </c>
      <c r="X27" s="4"/>
      <c r="Y27" s="4">
        <v>806647</v>
      </c>
    </row>
    <row r="28" s="4" customFormat="1" spans="1:25">
      <c r="A28" s="4">
        <v>17010699909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44549</v>
      </c>
      <c r="G28" s="5">
        <v>44551</v>
      </c>
      <c r="H28" s="4">
        <v>1</v>
      </c>
      <c r="I28" s="4">
        <v>2</v>
      </c>
      <c r="J28" s="4">
        <v>2</v>
      </c>
      <c r="K28" s="4" t="s">
        <v>29</v>
      </c>
      <c r="L28" s="4">
        <v>242</v>
      </c>
      <c r="M28" s="4">
        <v>242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44549</v>
      </c>
      <c r="S28" s="5">
        <v>44554</v>
      </c>
      <c r="T28" s="4" t="s">
        <v>33</v>
      </c>
      <c r="U28" s="4">
        <v>242</v>
      </c>
      <c r="V28" s="4">
        <v>0</v>
      </c>
      <c r="W28" s="4">
        <v>0</v>
      </c>
      <c r="X28" s="4">
        <v>2346632</v>
      </c>
      <c r="Y28" s="4">
        <v>101947238</v>
      </c>
    </row>
    <row r="29" s="4" customFormat="1" spans="1:24">
      <c r="A29" s="4">
        <v>17015260626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44550</v>
      </c>
      <c r="G29" s="5">
        <v>44551</v>
      </c>
      <c r="H29" s="4">
        <v>1</v>
      </c>
      <c r="I29" s="4">
        <v>1</v>
      </c>
      <c r="J29" s="4">
        <v>1</v>
      </c>
      <c r="K29" s="4" t="s">
        <v>29</v>
      </c>
      <c r="L29" s="4">
        <v>145</v>
      </c>
      <c r="M29" s="4">
        <v>145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44549</v>
      </c>
      <c r="S29" s="5">
        <v>44554</v>
      </c>
      <c r="T29" s="4" t="s">
        <v>33</v>
      </c>
      <c r="U29" s="4">
        <v>145</v>
      </c>
      <c r="V29" s="4">
        <v>0</v>
      </c>
      <c r="W29" s="4">
        <v>0</v>
      </c>
      <c r="X29" s="4">
        <v>2347572</v>
      </c>
    </row>
    <row r="30" s="4" customFormat="1" spans="1:25">
      <c r="A30" s="4">
        <v>17015858323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44550</v>
      </c>
      <c r="G30" s="5">
        <v>44551</v>
      </c>
      <c r="H30" s="4">
        <v>1</v>
      </c>
      <c r="I30" s="4">
        <v>1</v>
      </c>
      <c r="J30" s="4">
        <v>1</v>
      </c>
      <c r="K30" s="4" t="s">
        <v>29</v>
      </c>
      <c r="L30" s="4">
        <v>128</v>
      </c>
      <c r="M30" s="4">
        <v>128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44550</v>
      </c>
      <c r="S30" s="5">
        <v>44554</v>
      </c>
      <c r="T30" s="4" t="s">
        <v>33</v>
      </c>
      <c r="U30" s="4">
        <v>128</v>
      </c>
      <c r="V30" s="4">
        <v>0</v>
      </c>
      <c r="W30" s="4">
        <v>0</v>
      </c>
      <c r="X30" s="4">
        <v>2347727</v>
      </c>
      <c r="Y30" s="4" t="s">
        <v>113</v>
      </c>
    </row>
    <row r="31" s="4" customFormat="1" spans="1:26">
      <c r="A31" s="4">
        <v>17019603509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44550</v>
      </c>
      <c r="G31" s="5">
        <v>44551</v>
      </c>
      <c r="H31" s="4">
        <v>2</v>
      </c>
      <c r="I31" s="4">
        <v>1</v>
      </c>
      <c r="J31" s="4">
        <v>2</v>
      </c>
      <c r="K31" s="4" t="s">
        <v>29</v>
      </c>
      <c r="L31" s="4">
        <v>130</v>
      </c>
      <c r="M31" s="4">
        <v>130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44550</v>
      </c>
      <c r="S31" s="5">
        <v>44554</v>
      </c>
      <c r="T31" s="4" t="s">
        <v>33</v>
      </c>
      <c r="U31" s="4">
        <v>130</v>
      </c>
      <c r="V31" s="4">
        <v>0</v>
      </c>
      <c r="W31" s="4">
        <v>0</v>
      </c>
      <c r="X31" s="4">
        <v>2348196</v>
      </c>
      <c r="Y31" s="4">
        <v>21153611</v>
      </c>
      <c r="Z31" s="4">
        <v>21153612</v>
      </c>
    </row>
    <row r="32" s="4" customFormat="1" spans="1:25">
      <c r="A32" s="4">
        <v>17019628863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44550</v>
      </c>
      <c r="G32" s="5">
        <v>44551</v>
      </c>
      <c r="H32" s="4">
        <v>1</v>
      </c>
      <c r="I32" s="4">
        <v>1</v>
      </c>
      <c r="J32" s="4">
        <v>1</v>
      </c>
      <c r="K32" s="4" t="s">
        <v>29</v>
      </c>
      <c r="L32" s="4">
        <v>63</v>
      </c>
      <c r="M32" s="4">
        <v>63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44550</v>
      </c>
      <c r="S32" s="5">
        <v>44554</v>
      </c>
      <c r="T32" s="4" t="s">
        <v>33</v>
      </c>
      <c r="U32" s="4">
        <v>63</v>
      </c>
      <c r="V32" s="4">
        <v>0</v>
      </c>
      <c r="W32" s="4">
        <v>0</v>
      </c>
      <c r="X32" s="4">
        <v>2348208</v>
      </c>
      <c r="Y32" s="4">
        <v>15773115</v>
      </c>
    </row>
    <row r="33" s="4" customFormat="1" spans="1:25">
      <c r="A33" s="4">
        <v>17019889208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44550</v>
      </c>
      <c r="G33" s="5">
        <v>44551</v>
      </c>
      <c r="H33" s="4">
        <v>1</v>
      </c>
      <c r="I33" s="4">
        <v>1</v>
      </c>
      <c r="J33" s="4">
        <v>1</v>
      </c>
      <c r="K33" s="4" t="s">
        <v>29</v>
      </c>
      <c r="L33" s="4">
        <v>236</v>
      </c>
      <c r="M33" s="4">
        <v>236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44550</v>
      </c>
      <c r="S33" s="5">
        <v>44554</v>
      </c>
      <c r="T33" s="4" t="s">
        <v>33</v>
      </c>
      <c r="U33" s="4">
        <v>236</v>
      </c>
      <c r="V33" s="4">
        <v>0</v>
      </c>
      <c r="W33" s="4">
        <v>0</v>
      </c>
      <c r="X33" s="4">
        <v>2348308</v>
      </c>
      <c r="Y33" s="4">
        <v>638785567</v>
      </c>
    </row>
    <row r="34" s="4" customFormat="1" spans="1:23">
      <c r="A34" s="4">
        <v>17020570259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44550</v>
      </c>
      <c r="G34" s="5">
        <v>44551</v>
      </c>
      <c r="H34" s="4">
        <v>1</v>
      </c>
      <c r="I34" s="4">
        <v>1</v>
      </c>
      <c r="J34" s="4">
        <v>1</v>
      </c>
      <c r="K34" s="4" t="s">
        <v>29</v>
      </c>
      <c r="L34" s="4">
        <v>87</v>
      </c>
      <c r="M34" s="4">
        <v>87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44550</v>
      </c>
      <c r="S34" s="5">
        <v>44554</v>
      </c>
      <c r="T34" s="4" t="s">
        <v>33</v>
      </c>
      <c r="U34" s="4">
        <v>87</v>
      </c>
      <c r="V34" s="4">
        <v>0</v>
      </c>
      <c r="W34" s="4">
        <v>0</v>
      </c>
    </row>
    <row r="35" s="4" customFormat="1" spans="1:23">
      <c r="A35" s="4">
        <v>17020637918</v>
      </c>
      <c r="B35" s="4" t="s">
        <v>25</v>
      </c>
      <c r="C35" s="4" t="s">
        <v>26</v>
      </c>
      <c r="D35" s="4" t="s">
        <v>126</v>
      </c>
      <c r="E35" s="4" t="s">
        <v>118</v>
      </c>
      <c r="F35" s="5">
        <v>44550</v>
      </c>
      <c r="G35" s="5">
        <v>44551</v>
      </c>
      <c r="H35" s="4">
        <v>1</v>
      </c>
      <c r="I35" s="4">
        <v>1</v>
      </c>
      <c r="J35" s="4">
        <v>1</v>
      </c>
      <c r="K35" s="4" t="s">
        <v>29</v>
      </c>
      <c r="L35" s="4">
        <v>69</v>
      </c>
      <c r="M35" s="4">
        <v>69</v>
      </c>
      <c r="N35" s="4" t="s">
        <v>127</v>
      </c>
      <c r="O35" s="4" t="s">
        <v>31</v>
      </c>
      <c r="P35" s="4" t="s">
        <v>32</v>
      </c>
      <c r="Q35" s="4">
        <v>0</v>
      </c>
      <c r="R35" s="6">
        <v>44550</v>
      </c>
      <c r="S35" s="5">
        <v>44554</v>
      </c>
      <c r="T35" s="4" t="s">
        <v>33</v>
      </c>
      <c r="U35" s="4">
        <v>69</v>
      </c>
      <c r="V35" s="4">
        <v>0</v>
      </c>
      <c r="W35" s="4">
        <v>0</v>
      </c>
    </row>
    <row r="36" s="4" customFormat="1" spans="1:25">
      <c r="A36" s="4">
        <v>16894259511</v>
      </c>
      <c r="B36" s="4" t="s">
        <v>25</v>
      </c>
      <c r="C36" s="4" t="s">
        <v>34</v>
      </c>
      <c r="D36" s="4" t="s">
        <v>66</v>
      </c>
      <c r="E36" s="4" t="s">
        <v>67</v>
      </c>
      <c r="F36" s="5">
        <v>44550</v>
      </c>
      <c r="G36" s="5">
        <v>44551</v>
      </c>
      <c r="H36" s="4">
        <v>1</v>
      </c>
      <c r="I36" s="4">
        <v>1</v>
      </c>
      <c r="J36" s="4">
        <v>1</v>
      </c>
      <c r="K36" s="4" t="s">
        <v>29</v>
      </c>
      <c r="L36" s="4">
        <v>-73</v>
      </c>
      <c r="M36" s="4">
        <v>-73</v>
      </c>
      <c r="N36" s="4" t="s">
        <v>68</v>
      </c>
      <c r="O36" s="4" t="s">
        <v>31</v>
      </c>
      <c r="P36" s="4" t="s">
        <v>32</v>
      </c>
      <c r="Q36" s="4">
        <v>0</v>
      </c>
      <c r="R36" s="6">
        <v>44530</v>
      </c>
      <c r="S36" s="5">
        <v>44554</v>
      </c>
      <c r="T36" s="4" t="s">
        <v>33</v>
      </c>
      <c r="U36" s="4">
        <v>-73</v>
      </c>
      <c r="V36" s="4">
        <v>0</v>
      </c>
      <c r="W36" s="4">
        <v>0</v>
      </c>
      <c r="X36" s="4">
        <v>2319677</v>
      </c>
      <c r="Y36" s="4">
        <v>57078802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7" sqref="A37:A39"/>
    </sheetView>
  </sheetViews>
  <sheetFormatPr defaultColWidth="9" defaultRowHeight="13.5"/>
  <cols>
    <col min="1" max="1" width="11.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hidden="1" spans="1:9">
      <c r="A2" s="4">
        <v>16131960433</v>
      </c>
      <c r="B2" s="5">
        <v>44550</v>
      </c>
      <c r="C2" s="5">
        <v>44551</v>
      </c>
      <c r="D2" s="4">
        <v>0</v>
      </c>
      <c r="E2" s="4" t="str">
        <f>VLOOKUP(A2,HOP!A:L,12,0)</f>
        <v>0.00</v>
      </c>
      <c r="F2" s="4" t="str">
        <f>VLOOKUP(A2,HOP!A:C,3,0)</f>
        <v>2232610</v>
      </c>
      <c r="G2" s="4">
        <f>D2-E2</f>
        <v>0</v>
      </c>
      <c r="H2" s="4" t="str">
        <f>$H$1&amp;F2</f>
        <v>，2232610</v>
      </c>
      <c r="I2" s="4" t="str">
        <f>VLOOKUP(A2,HOP!A:T,20,0)</f>
        <v>直连</v>
      </c>
    </row>
    <row r="3" s="4" customFormat="1" spans="1:9">
      <c r="A3" s="4">
        <v>16172165335</v>
      </c>
      <c r="B3" s="5">
        <v>44547</v>
      </c>
      <c r="C3" s="5">
        <v>44551</v>
      </c>
      <c r="D3" s="4">
        <v>1326</v>
      </c>
      <c r="E3" s="4" t="str">
        <f>VLOOKUP(A3,HOP!A:L,12,0)</f>
        <v>1326.00</v>
      </c>
      <c r="F3" s="4" t="str">
        <f>VLOOKUP(A3,HOP!A:C,3,0)</f>
        <v>2237877</v>
      </c>
      <c r="G3" s="4">
        <f t="shared" ref="G3:G32" si="0">D3-E3</f>
        <v>0</v>
      </c>
      <c r="H3" s="4" t="str">
        <f t="shared" ref="H3:H32" si="1">$H$1&amp;F3</f>
        <v>，2237877</v>
      </c>
      <c r="I3" s="4" t="str">
        <f>VLOOKUP(A3,HOP!A:T,20,0)</f>
        <v>直连</v>
      </c>
    </row>
    <row r="4" s="4" customFormat="1" spans="1:9">
      <c r="A4" s="4">
        <v>16194179950</v>
      </c>
      <c r="B4" s="5">
        <v>44548</v>
      </c>
      <c r="C4" s="5">
        <v>44551</v>
      </c>
      <c r="D4" s="4">
        <v>628</v>
      </c>
      <c r="E4" s="4" t="str">
        <f>VLOOKUP(A4,HOP!A:L,12,0)</f>
        <v>628.00</v>
      </c>
      <c r="F4" s="4" t="str">
        <f>VLOOKUP(A4,HOP!A:C,3,0)</f>
        <v>2241512</v>
      </c>
      <c r="G4" s="4">
        <f t="shared" si="0"/>
        <v>0</v>
      </c>
      <c r="H4" s="4" t="str">
        <f t="shared" si="1"/>
        <v>，2241512</v>
      </c>
      <c r="I4" s="4" t="str">
        <f>VLOOKUP(A4,HOP!A:T,20,0)</f>
        <v>直连</v>
      </c>
    </row>
    <row r="5" s="4" customFormat="1" spans="1:9">
      <c r="A5" s="4">
        <v>16223401415</v>
      </c>
      <c r="B5" s="5">
        <v>44550</v>
      </c>
      <c r="C5" s="5">
        <v>44551</v>
      </c>
      <c r="D5" s="4">
        <v>29</v>
      </c>
      <c r="E5" s="4" t="str">
        <f>VLOOKUP(A5,HOP!A:L,12,0)</f>
        <v>29.00</v>
      </c>
      <c r="F5" s="4" t="str">
        <f>VLOOKUP(A5,HOP!A:C,3,0)</f>
        <v>2245677</v>
      </c>
      <c r="G5" s="4">
        <f t="shared" si="0"/>
        <v>0</v>
      </c>
      <c r="H5" s="4" t="str">
        <f t="shared" si="1"/>
        <v>，2245677</v>
      </c>
      <c r="I5" s="4" t="str">
        <f>VLOOKUP(A5,HOP!A:T,20,0)</f>
        <v>直连</v>
      </c>
    </row>
    <row r="6" s="4" customFormat="1" hidden="1" spans="1:9">
      <c r="A6" s="4">
        <v>16400848165</v>
      </c>
      <c r="B6" s="5">
        <v>44550</v>
      </c>
      <c r="C6" s="5">
        <v>44551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16531456077</v>
      </c>
      <c r="B7" s="5">
        <v>44550</v>
      </c>
      <c r="C7" s="5">
        <v>44551</v>
      </c>
      <c r="D7" s="4">
        <v>221</v>
      </c>
      <c r="E7" s="4" t="str">
        <f>VLOOKUP(A7,HOP!A:L,12,0)</f>
        <v>221.00</v>
      </c>
      <c r="F7" s="4" t="str">
        <f>VLOOKUP(A7,HOP!A:C,3,0)</f>
        <v>2276540</v>
      </c>
      <c r="G7" s="4">
        <f t="shared" si="0"/>
        <v>0</v>
      </c>
      <c r="H7" s="4" t="str">
        <f t="shared" si="1"/>
        <v>，2276540</v>
      </c>
      <c r="I7" s="4" t="str">
        <f>VLOOKUP(A7,HOP!A:T,20,0)</f>
        <v>直连</v>
      </c>
    </row>
    <row r="8" s="4" customFormat="1" spans="1:9">
      <c r="A8" s="4">
        <v>16540323254</v>
      </c>
      <c r="B8" s="5">
        <v>44550</v>
      </c>
      <c r="C8" s="5">
        <v>44551</v>
      </c>
      <c r="D8" s="4">
        <v>189</v>
      </c>
      <c r="E8" s="4" t="str">
        <f>VLOOKUP(A8,HOP!A:L,12,0)</f>
        <v>189.00</v>
      </c>
      <c r="F8" s="4" t="str">
        <f>VLOOKUP(A8,HOP!A:C,3,0)</f>
        <v>2277142</v>
      </c>
      <c r="G8" s="4">
        <f t="shared" si="0"/>
        <v>0</v>
      </c>
      <c r="H8" s="4" t="str">
        <f t="shared" si="1"/>
        <v>，2277142</v>
      </c>
      <c r="I8" s="4" t="str">
        <f>VLOOKUP(A8,HOP!A:T,20,0)</f>
        <v>直连</v>
      </c>
    </row>
    <row r="9" s="4" customFormat="1" spans="1:9">
      <c r="A9" s="4">
        <v>16795252888</v>
      </c>
      <c r="B9" s="5">
        <v>44550</v>
      </c>
      <c r="C9" s="5">
        <v>44551</v>
      </c>
      <c r="D9" s="4">
        <v>314</v>
      </c>
      <c r="E9" s="4" t="str">
        <f>VLOOKUP(A9,HOP!A:L,12,0)</f>
        <v>314.00</v>
      </c>
      <c r="F9" s="4" t="str">
        <f>VLOOKUP(A9,HOP!A:C,3,0)</f>
        <v>2299482</v>
      </c>
      <c r="G9" s="4">
        <f t="shared" si="0"/>
        <v>0</v>
      </c>
      <c r="H9" s="4" t="str">
        <f t="shared" si="1"/>
        <v>，2299482</v>
      </c>
      <c r="I9" s="4" t="str">
        <f>VLOOKUP(A9,HOP!A:T,20,0)</f>
        <v>直连</v>
      </c>
    </row>
    <row r="10" s="4" customFormat="1" spans="1:9">
      <c r="A10" s="4">
        <v>16809016585</v>
      </c>
      <c r="B10" s="5">
        <v>44550</v>
      </c>
      <c r="C10" s="5">
        <v>44551</v>
      </c>
      <c r="D10" s="4">
        <v>308</v>
      </c>
      <c r="E10" s="4" t="str">
        <f>VLOOKUP(A10,HOP!A:L,12,0)</f>
        <v>308.00</v>
      </c>
      <c r="F10" s="4" t="str">
        <f>VLOOKUP(A10,HOP!A:C,3,0)</f>
        <v>2301143</v>
      </c>
      <c r="G10" s="4">
        <f t="shared" si="0"/>
        <v>0</v>
      </c>
      <c r="H10" s="4" t="str">
        <f t="shared" si="1"/>
        <v>，2301143</v>
      </c>
      <c r="I10" s="4" t="str">
        <f>VLOOKUP(A10,HOP!A:T,20,0)</f>
        <v>直连</v>
      </c>
    </row>
    <row r="11" s="4" customFormat="1" spans="1:9">
      <c r="A11" s="4">
        <v>16839897718</v>
      </c>
      <c r="B11" s="5">
        <v>44550</v>
      </c>
      <c r="C11" s="5">
        <v>44551</v>
      </c>
      <c r="D11" s="4">
        <v>197</v>
      </c>
      <c r="E11" s="4" t="str">
        <f>VLOOKUP(A11,HOP!A:L,12,0)</f>
        <v>197.00</v>
      </c>
      <c r="F11" s="4" t="str">
        <f>VLOOKUP(A11,HOP!A:C,3,0)</f>
        <v>2306882</v>
      </c>
      <c r="G11" s="4">
        <f t="shared" si="0"/>
        <v>0</v>
      </c>
      <c r="H11" s="4" t="str">
        <f t="shared" si="1"/>
        <v>，2306882</v>
      </c>
      <c r="I11" s="4" t="str">
        <f>VLOOKUP(A11,HOP!A:T,20,0)</f>
        <v>直连</v>
      </c>
    </row>
    <row r="12" s="4" customFormat="1" hidden="1" spans="1:9">
      <c r="A12" s="4">
        <v>16894259511</v>
      </c>
      <c r="B12" s="5">
        <v>44550</v>
      </c>
      <c r="C12" s="5">
        <v>44551</v>
      </c>
      <c r="D12" s="4">
        <v>0</v>
      </c>
      <c r="E12" s="4" t="str">
        <f>VLOOKUP(A12,HOP!A:L,12,0)</f>
        <v>73.00</v>
      </c>
      <c r="F12" s="4" t="str">
        <f>VLOOKUP(A12,HOP!A:C,3,0)</f>
        <v>2319677</v>
      </c>
      <c r="G12" s="4">
        <f t="shared" si="0"/>
        <v>-73</v>
      </c>
      <c r="H12" s="4" t="str">
        <f t="shared" si="1"/>
        <v>，2319677</v>
      </c>
      <c r="I12" s="4" t="str">
        <f>VLOOKUP(A12,HOP!A:T,20,0)</f>
        <v>直连</v>
      </c>
    </row>
    <row r="13" s="4" customFormat="1" spans="1:9">
      <c r="A13" s="4">
        <v>16903386433</v>
      </c>
      <c r="B13" s="5">
        <v>44550</v>
      </c>
      <c r="C13" s="5">
        <v>44551</v>
      </c>
      <c r="D13" s="4">
        <v>109</v>
      </c>
      <c r="E13" s="4" t="str">
        <f>VLOOKUP(A13,HOP!A:L,12,0)</f>
        <v>109.00</v>
      </c>
      <c r="F13" s="4" t="str">
        <f>VLOOKUP(A13,HOP!A:C,3,0)</f>
        <v>2322560</v>
      </c>
      <c r="G13" s="4">
        <f t="shared" si="0"/>
        <v>0</v>
      </c>
      <c r="H13" s="4" t="str">
        <f t="shared" si="1"/>
        <v>，2322560</v>
      </c>
      <c r="I13" s="4" t="str">
        <f>VLOOKUP(A13,HOP!A:T,20,0)</f>
        <v>直连</v>
      </c>
    </row>
    <row r="14" s="4" customFormat="1" hidden="1" spans="1:9">
      <c r="A14" s="4">
        <v>16903412017</v>
      </c>
      <c r="B14" s="5">
        <v>44550</v>
      </c>
      <c r="C14" s="5">
        <v>44551</v>
      </c>
      <c r="D14" s="4">
        <v>0</v>
      </c>
      <c r="E14" s="4" t="str">
        <f>VLOOKUP(A14,HOP!A:L,12,0)</f>
        <v>74.00</v>
      </c>
      <c r="F14" s="4" t="str">
        <f>VLOOKUP(A14,HOP!A:C,3,0)</f>
        <v>2322571</v>
      </c>
      <c r="G14" s="4">
        <f t="shared" si="0"/>
        <v>-74</v>
      </c>
      <c r="H14" s="4" t="str">
        <f t="shared" si="1"/>
        <v>，2322571</v>
      </c>
      <c r="I14" s="4" t="str">
        <f>VLOOKUP(A14,HOP!A:T,20,0)</f>
        <v>直连</v>
      </c>
    </row>
    <row r="15" s="4" customFormat="1" spans="1:9">
      <c r="A15" s="4">
        <v>16927522376</v>
      </c>
      <c r="B15" s="5">
        <v>44550</v>
      </c>
      <c r="C15" s="5">
        <v>44551</v>
      </c>
      <c r="D15" s="4">
        <v>131</v>
      </c>
      <c r="E15" s="4" t="str">
        <f>VLOOKUP(A15,HOP!A:L,12,0)</f>
        <v>131.00</v>
      </c>
      <c r="F15" s="4" t="str">
        <f>VLOOKUP(A15,HOP!A:C,3,0)</f>
        <v>2328212</v>
      </c>
      <c r="G15" s="4">
        <f t="shared" si="0"/>
        <v>0</v>
      </c>
      <c r="H15" s="4" t="str">
        <f t="shared" si="1"/>
        <v>，2328212</v>
      </c>
      <c r="I15" s="4" t="str">
        <f>VLOOKUP(A15,HOP!A:T,20,0)</f>
        <v>直连</v>
      </c>
    </row>
    <row r="16" s="4" customFormat="1" spans="1:9">
      <c r="A16" s="4">
        <v>16947477813</v>
      </c>
      <c r="B16" s="5">
        <v>44550</v>
      </c>
      <c r="C16" s="5">
        <v>44551</v>
      </c>
      <c r="D16" s="4">
        <v>121</v>
      </c>
      <c r="E16" s="4" t="str">
        <f>VLOOKUP(A16,HOP!A:L,12,0)</f>
        <v>121.00</v>
      </c>
      <c r="F16" s="4" t="str">
        <f>VLOOKUP(A16,HOP!A:C,3,0)</f>
        <v>2332626</v>
      </c>
      <c r="G16" s="4">
        <f t="shared" si="0"/>
        <v>0</v>
      </c>
      <c r="H16" s="4" t="str">
        <f t="shared" si="1"/>
        <v>，2332626</v>
      </c>
      <c r="I16" s="4" t="str">
        <f>VLOOKUP(A16,HOP!A:T,20,0)</f>
        <v>直连</v>
      </c>
    </row>
    <row r="17" s="4" customFormat="1" spans="1:9">
      <c r="A17" s="4">
        <v>16980541662</v>
      </c>
      <c r="B17" s="5">
        <v>44550</v>
      </c>
      <c r="C17" s="5">
        <v>44551</v>
      </c>
      <c r="D17" s="4">
        <v>126</v>
      </c>
      <c r="E17" s="4" t="str">
        <f>VLOOKUP(A17,HOP!A:L,12,0)</f>
        <v>126.00</v>
      </c>
      <c r="F17" s="4" t="str">
        <f>VLOOKUP(A17,HOP!A:C,3,0)</f>
        <v>2339631</v>
      </c>
      <c r="G17" s="4">
        <f t="shared" si="0"/>
        <v>0</v>
      </c>
      <c r="H17" s="4" t="str">
        <f t="shared" si="1"/>
        <v>，2339631</v>
      </c>
      <c r="I17" s="4" t="str">
        <f>VLOOKUP(A17,HOP!A:T,20,0)</f>
        <v>直连</v>
      </c>
    </row>
    <row r="18" s="4" customFormat="1" spans="1:9">
      <c r="A18" s="4">
        <v>16982733607</v>
      </c>
      <c r="B18" s="5">
        <v>44550</v>
      </c>
      <c r="C18" s="5">
        <v>44551</v>
      </c>
      <c r="D18" s="4">
        <v>36</v>
      </c>
      <c r="E18" s="4" t="str">
        <f>VLOOKUP(A18,HOP!A:L,12,0)</f>
        <v>36.00</v>
      </c>
      <c r="F18" s="4" t="str">
        <f>VLOOKUP(A18,HOP!A:C,3,0)</f>
        <v>2339959</v>
      </c>
      <c r="G18" s="4">
        <f t="shared" si="0"/>
        <v>0</v>
      </c>
      <c r="H18" s="4" t="str">
        <f t="shared" si="1"/>
        <v>，2339959</v>
      </c>
      <c r="I18" s="4" t="str">
        <f>VLOOKUP(A18,HOP!A:T,20,0)</f>
        <v>直连</v>
      </c>
    </row>
    <row r="19" s="4" customFormat="1" spans="1:9">
      <c r="A19" s="4">
        <v>16983064388</v>
      </c>
      <c r="B19" s="5">
        <v>44550</v>
      </c>
      <c r="C19" s="5">
        <v>44551</v>
      </c>
      <c r="D19" s="4">
        <v>82</v>
      </c>
      <c r="E19" s="4" t="str">
        <f>VLOOKUP(A19,HOP!A:L,12,0)</f>
        <v>82.00</v>
      </c>
      <c r="F19" s="4" t="str">
        <f>VLOOKUP(A19,HOP!A:C,3,0)</f>
        <v>2340145</v>
      </c>
      <c r="G19" s="4">
        <f t="shared" si="0"/>
        <v>0</v>
      </c>
      <c r="H19" s="4" t="str">
        <f t="shared" si="1"/>
        <v>，2340145</v>
      </c>
      <c r="I19" s="4" t="str">
        <f>VLOOKUP(A19,HOP!A:T,20,0)</f>
        <v>直连</v>
      </c>
    </row>
    <row r="20" s="4" customFormat="1" spans="1:9">
      <c r="A20" s="4">
        <v>16988065634</v>
      </c>
      <c r="B20" s="5">
        <v>44550</v>
      </c>
      <c r="C20" s="5">
        <v>44551</v>
      </c>
      <c r="D20" s="4">
        <v>93</v>
      </c>
      <c r="E20" s="4" t="str">
        <f>VLOOKUP(A20,HOP!A:L,12,0)</f>
        <v>93.00</v>
      </c>
      <c r="F20" s="4" t="str">
        <f>VLOOKUP(A20,HOP!A:C,3,0)</f>
        <v>2341107</v>
      </c>
      <c r="G20" s="4">
        <f t="shared" si="0"/>
        <v>0</v>
      </c>
      <c r="H20" s="4" t="str">
        <f t="shared" si="1"/>
        <v>，2341107</v>
      </c>
      <c r="I20" s="4" t="str">
        <f>VLOOKUP(A20,HOP!A:T,20,0)</f>
        <v>直连</v>
      </c>
    </row>
    <row r="21" s="4" customFormat="1" spans="1:9">
      <c r="A21" s="4">
        <v>16992615740</v>
      </c>
      <c r="B21" s="5">
        <v>44550</v>
      </c>
      <c r="C21" s="5">
        <v>44551</v>
      </c>
      <c r="D21" s="4">
        <v>170</v>
      </c>
      <c r="E21" s="4" t="str">
        <f>VLOOKUP(A21,HOP!A:L,12,0)</f>
        <v>170.00</v>
      </c>
      <c r="F21" s="4" t="str">
        <f>VLOOKUP(A21,HOP!A:C,3,0)</f>
        <v>2342196</v>
      </c>
      <c r="G21" s="4">
        <f t="shared" si="0"/>
        <v>0</v>
      </c>
      <c r="H21" s="4" t="str">
        <f t="shared" si="1"/>
        <v>，2342196</v>
      </c>
      <c r="I21" s="4" t="str">
        <f>VLOOKUP(A21,HOP!A:T,20,0)</f>
        <v>直连</v>
      </c>
    </row>
    <row r="22" s="4" customFormat="1" spans="1:9">
      <c r="A22" s="4">
        <v>16999428112</v>
      </c>
      <c r="B22" s="5">
        <v>44550</v>
      </c>
      <c r="C22" s="5">
        <v>44551</v>
      </c>
      <c r="D22" s="4">
        <v>162</v>
      </c>
      <c r="E22" s="4" t="str">
        <f>VLOOKUP(A22,HOP!A:L,12,0)</f>
        <v>162.00</v>
      </c>
      <c r="F22" s="4" t="str">
        <f>VLOOKUP(A22,HOP!A:C,3,0)</f>
        <v>2343935</v>
      </c>
      <c r="G22" s="4">
        <f t="shared" si="0"/>
        <v>0</v>
      </c>
      <c r="H22" s="4" t="str">
        <f t="shared" si="1"/>
        <v>，2343935</v>
      </c>
      <c r="I22" s="4" t="str">
        <f>VLOOKUP(A22,HOP!A:T,20,0)</f>
        <v>直连</v>
      </c>
    </row>
    <row r="23" s="4" customFormat="1" spans="1:9">
      <c r="A23" s="4">
        <v>16999542594</v>
      </c>
      <c r="B23" s="5">
        <v>44550</v>
      </c>
      <c r="C23" s="5">
        <v>44551</v>
      </c>
      <c r="D23" s="4">
        <v>176</v>
      </c>
      <c r="E23" s="4" t="str">
        <f>VLOOKUP(A23,HOP!A:L,12,0)</f>
        <v>176.00</v>
      </c>
      <c r="F23" s="4" t="str">
        <f>VLOOKUP(A23,HOP!A:C,3,0)</f>
        <v>2343976</v>
      </c>
      <c r="G23" s="4">
        <f t="shared" si="0"/>
        <v>0</v>
      </c>
      <c r="H23" s="4" t="str">
        <f t="shared" si="1"/>
        <v>，2343976</v>
      </c>
      <c r="I23" s="4" t="str">
        <f>VLOOKUP(A23,HOP!A:T,20,0)</f>
        <v>直连</v>
      </c>
    </row>
    <row r="24" s="4" customFormat="1" spans="1:9">
      <c r="A24" s="4">
        <v>17004061427</v>
      </c>
      <c r="B24" s="5">
        <v>44550</v>
      </c>
      <c r="C24" s="5">
        <v>44551</v>
      </c>
      <c r="D24" s="4">
        <v>159</v>
      </c>
      <c r="E24" s="4" t="str">
        <f>VLOOKUP(A24,HOP!A:L,12,0)</f>
        <v>159.00</v>
      </c>
      <c r="F24" s="4" t="str">
        <f>VLOOKUP(A24,HOP!A:C,3,0)</f>
        <v>2344960</v>
      </c>
      <c r="G24" s="4">
        <f t="shared" si="0"/>
        <v>0</v>
      </c>
      <c r="H24" s="4" t="str">
        <f t="shared" si="1"/>
        <v>，2344960</v>
      </c>
      <c r="I24" s="4" t="str">
        <f>VLOOKUP(A24,HOP!A:T,20,0)</f>
        <v>直连</v>
      </c>
    </row>
    <row r="25" s="4" customFormat="1" spans="1:9">
      <c r="A25" s="4">
        <v>17010699909</v>
      </c>
      <c r="B25" s="5">
        <v>44549</v>
      </c>
      <c r="C25" s="5">
        <v>44551</v>
      </c>
      <c r="D25" s="4">
        <v>242</v>
      </c>
      <c r="E25" s="4" t="str">
        <f>VLOOKUP(A25,HOP!A:L,12,0)</f>
        <v>242.00</v>
      </c>
      <c r="F25" s="4" t="str">
        <f>VLOOKUP(A25,HOP!A:C,3,0)</f>
        <v>2346632</v>
      </c>
      <c r="G25" s="4">
        <f t="shared" si="0"/>
        <v>0</v>
      </c>
      <c r="H25" s="4" t="str">
        <f t="shared" si="1"/>
        <v>，2346632</v>
      </c>
      <c r="I25" s="4" t="str">
        <f>VLOOKUP(A25,HOP!A:T,20,0)</f>
        <v>直连</v>
      </c>
    </row>
    <row r="26" s="4" customFormat="1" spans="1:9">
      <c r="A26" s="4">
        <v>17015260626</v>
      </c>
      <c r="B26" s="5">
        <v>44550</v>
      </c>
      <c r="C26" s="5">
        <v>44551</v>
      </c>
      <c r="D26" s="4">
        <v>145</v>
      </c>
      <c r="E26" s="4" t="str">
        <f>VLOOKUP(A26,HOP!A:L,12,0)</f>
        <v>145.00</v>
      </c>
      <c r="F26" s="4" t="str">
        <f>VLOOKUP(A26,HOP!A:C,3,0)</f>
        <v>2347572</v>
      </c>
      <c r="G26" s="4">
        <f t="shared" si="0"/>
        <v>0</v>
      </c>
      <c r="H26" s="4" t="str">
        <f t="shared" si="1"/>
        <v>，2347572</v>
      </c>
      <c r="I26" s="4" t="str">
        <f>VLOOKUP(A26,HOP!A:T,20,0)</f>
        <v>直连</v>
      </c>
    </row>
    <row r="27" s="4" customFormat="1" spans="1:9">
      <c r="A27" s="4">
        <v>17015858323</v>
      </c>
      <c r="B27" s="5">
        <v>44550</v>
      </c>
      <c r="C27" s="5">
        <v>44551</v>
      </c>
      <c r="D27" s="4">
        <v>128</v>
      </c>
      <c r="E27" s="4" t="str">
        <f>VLOOKUP(A27,HOP!A:L,12,0)</f>
        <v>128.00</v>
      </c>
      <c r="F27" s="4" t="str">
        <f>VLOOKUP(A27,HOP!A:C,3,0)</f>
        <v>2347727</v>
      </c>
      <c r="G27" s="4">
        <f t="shared" si="0"/>
        <v>0</v>
      </c>
      <c r="H27" s="4" t="str">
        <f t="shared" si="1"/>
        <v>，2347727</v>
      </c>
      <c r="I27" s="4" t="str">
        <f>VLOOKUP(A27,HOP!A:T,20,0)</f>
        <v>直连</v>
      </c>
    </row>
    <row r="28" s="4" customFormat="1" spans="1:9">
      <c r="A28" s="4">
        <v>17019603509</v>
      </c>
      <c r="B28" s="5">
        <v>44550</v>
      </c>
      <c r="C28" s="5">
        <v>44551</v>
      </c>
      <c r="D28" s="4">
        <v>130</v>
      </c>
      <c r="E28" s="4" t="str">
        <f>VLOOKUP(A28,HOP!A:L,12,0)</f>
        <v>130.00</v>
      </c>
      <c r="F28" s="4" t="str">
        <f>VLOOKUP(A28,HOP!A:C,3,0)</f>
        <v>2348196</v>
      </c>
      <c r="G28" s="4">
        <f t="shared" si="0"/>
        <v>0</v>
      </c>
      <c r="H28" s="4" t="str">
        <f t="shared" si="1"/>
        <v>，2348196</v>
      </c>
      <c r="I28" s="4" t="str">
        <f>VLOOKUP(A28,HOP!A:T,20,0)</f>
        <v>直连</v>
      </c>
    </row>
    <row r="29" s="4" customFormat="1" spans="1:9">
      <c r="A29" s="4">
        <v>17019628863</v>
      </c>
      <c r="B29" s="5">
        <v>44550</v>
      </c>
      <c r="C29" s="5">
        <v>44551</v>
      </c>
      <c r="D29" s="4">
        <v>63</v>
      </c>
      <c r="E29" s="4" t="str">
        <f>VLOOKUP(A29,HOP!A:L,12,0)</f>
        <v>63.00</v>
      </c>
      <c r="F29" s="4" t="str">
        <f>VLOOKUP(A29,HOP!A:C,3,0)</f>
        <v>2348208</v>
      </c>
      <c r="G29" s="4">
        <f t="shared" si="0"/>
        <v>0</v>
      </c>
      <c r="H29" s="4" t="str">
        <f t="shared" si="1"/>
        <v>，2348208</v>
      </c>
      <c r="I29" s="4" t="str">
        <f>VLOOKUP(A29,HOP!A:T,20,0)</f>
        <v>直连</v>
      </c>
    </row>
    <row r="30" s="4" customFormat="1" spans="1:9">
      <c r="A30" s="4">
        <v>17019889208</v>
      </c>
      <c r="B30" s="5">
        <v>44550</v>
      </c>
      <c r="C30" s="5">
        <v>44551</v>
      </c>
      <c r="D30" s="4">
        <v>236</v>
      </c>
      <c r="E30" s="4" t="str">
        <f>VLOOKUP(A30,HOP!A:L,12,0)</f>
        <v>236.00</v>
      </c>
      <c r="F30" s="4" t="str">
        <f>VLOOKUP(A30,HOP!A:C,3,0)</f>
        <v>2348308</v>
      </c>
      <c r="G30" s="4">
        <f t="shared" si="0"/>
        <v>0</v>
      </c>
      <c r="H30" s="4" t="str">
        <f t="shared" si="1"/>
        <v>，2348308</v>
      </c>
      <c r="I30" s="4" t="str">
        <f>VLOOKUP(A30,HOP!A:T,20,0)</f>
        <v>直连</v>
      </c>
    </row>
    <row r="31" s="4" customFormat="1" spans="1:9">
      <c r="A31" s="4">
        <v>17020570259</v>
      </c>
      <c r="B31" s="5">
        <v>44550</v>
      </c>
      <c r="C31" s="5">
        <v>44551</v>
      </c>
      <c r="D31" s="4">
        <v>87</v>
      </c>
      <c r="E31" s="4" t="str">
        <f>VLOOKUP(A31,HOP!A:L,12,0)</f>
        <v>87.00</v>
      </c>
      <c r="F31" s="4" t="str">
        <f>VLOOKUP(A31,HOP!A:C,3,0)</f>
        <v>2348596</v>
      </c>
      <c r="G31" s="4">
        <f t="shared" si="0"/>
        <v>0</v>
      </c>
      <c r="H31" s="4" t="str">
        <f t="shared" si="1"/>
        <v>，2348596</v>
      </c>
      <c r="I31" s="4" t="str">
        <f>VLOOKUP(A31,HOP!A:T,20,0)</f>
        <v>直连</v>
      </c>
    </row>
    <row r="32" s="4" customFormat="1" spans="1:9">
      <c r="A32" s="4">
        <v>17020637918</v>
      </c>
      <c r="B32" s="5">
        <v>44550</v>
      </c>
      <c r="C32" s="5">
        <v>44551</v>
      </c>
      <c r="D32" s="4">
        <v>69</v>
      </c>
      <c r="E32" s="4" t="str">
        <f>VLOOKUP(A32,HOP!A:L,12,0)</f>
        <v>69.00</v>
      </c>
      <c r="F32" s="4" t="str">
        <f>VLOOKUP(A32,HOP!A:C,3,0)</f>
        <v>2348620</v>
      </c>
      <c r="G32" s="4">
        <f t="shared" si="0"/>
        <v>0</v>
      </c>
      <c r="H32" s="4" t="str">
        <f t="shared" si="1"/>
        <v>，2348620</v>
      </c>
      <c r="I32" s="4" t="str">
        <f>VLOOKUP(A32,HOP!A:T,20,0)</f>
        <v>直连</v>
      </c>
    </row>
    <row r="34" spans="4:4">
      <c r="D34" s="4">
        <f>SUM(D2:D33)</f>
        <v>5677</v>
      </c>
    </row>
    <row r="37" spans="1:1">
      <c r="A37" s="4" t="s">
        <v>129</v>
      </c>
    </row>
    <row r="38" spans="1:1">
      <c r="A38" s="4" t="s">
        <v>130</v>
      </c>
    </row>
    <row r="39" spans="1:1">
      <c r="A39" s="4" t="s">
        <v>131</v>
      </c>
    </row>
  </sheetData>
  <autoFilter ref="A1:X32">
    <filterColumn colId="3">
      <filters>
        <filter val="93"/>
        <filter val="314"/>
        <filter val="197"/>
        <filter val="159"/>
        <filter val="121"/>
        <filter val="221"/>
        <filter val="162"/>
        <filter val="63"/>
        <filter val="126"/>
        <filter val="1326"/>
        <filter val="128"/>
        <filter val="628"/>
        <filter val="29"/>
        <filter val="69"/>
        <filter val="130"/>
        <filter val="170"/>
        <filter val="131"/>
        <filter val="36"/>
        <filter val="176"/>
        <filter val="236"/>
        <filter val="82"/>
        <filter val="242"/>
        <filter val="145"/>
        <filter val="87"/>
        <filter val="308"/>
        <filter val="109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3">
        <v>16131960433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156</v>
      </c>
      <c r="J2" s="1" t="s">
        <v>29</v>
      </c>
      <c r="K2" s="1" t="s">
        <v>157</v>
      </c>
      <c r="L2" s="1" t="s">
        <v>158</v>
      </c>
      <c r="M2" s="1" t="s">
        <v>159</v>
      </c>
      <c r="N2" s="1" t="s">
        <v>160</v>
      </c>
      <c r="O2" s="1" t="s">
        <v>158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</row>
    <row r="3" s="1" customFormat="1" spans="1:20">
      <c r="A3" s="3">
        <v>16172165335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154</v>
      </c>
      <c r="H3" s="1" t="s">
        <v>155</v>
      </c>
      <c r="I3" s="1" t="s">
        <v>171</v>
      </c>
      <c r="J3" s="1" t="s">
        <v>29</v>
      </c>
      <c r="K3" s="1" t="s">
        <v>172</v>
      </c>
      <c r="L3" s="1" t="s">
        <v>172</v>
      </c>
      <c r="M3" s="1" t="s">
        <v>173</v>
      </c>
      <c r="N3" s="1" t="s">
        <v>173</v>
      </c>
      <c r="O3" s="1" t="s">
        <v>158</v>
      </c>
      <c r="P3" s="1" t="s">
        <v>161</v>
      </c>
      <c r="Q3" s="1" t="s">
        <v>174</v>
      </c>
      <c r="R3" s="1" t="s">
        <v>163</v>
      </c>
      <c r="S3" s="1" t="s">
        <v>164</v>
      </c>
      <c r="T3" s="1" t="s">
        <v>165</v>
      </c>
    </row>
    <row r="4" s="1" customFormat="1" spans="1:20">
      <c r="A4" s="3">
        <v>16194179950</v>
      </c>
      <c r="B4" s="1" t="s">
        <v>175</v>
      </c>
      <c r="C4" s="1" t="s">
        <v>176</v>
      </c>
      <c r="D4" s="1" t="s">
        <v>177</v>
      </c>
      <c r="E4" s="1" t="s">
        <v>178</v>
      </c>
      <c r="F4" s="1" t="s">
        <v>179</v>
      </c>
      <c r="G4" s="1" t="s">
        <v>154</v>
      </c>
      <c r="H4" s="1" t="s">
        <v>155</v>
      </c>
      <c r="I4" s="1" t="s">
        <v>180</v>
      </c>
      <c r="J4" s="1" t="s">
        <v>29</v>
      </c>
      <c r="K4" s="1" t="s">
        <v>181</v>
      </c>
      <c r="L4" s="1" t="s">
        <v>181</v>
      </c>
      <c r="M4" s="1" t="s">
        <v>173</v>
      </c>
      <c r="N4" s="1" t="s">
        <v>173</v>
      </c>
      <c r="O4" s="1" t="s">
        <v>158</v>
      </c>
      <c r="P4" s="1" t="s">
        <v>161</v>
      </c>
      <c r="Q4" s="1" t="s">
        <v>182</v>
      </c>
      <c r="R4" s="1" t="s">
        <v>163</v>
      </c>
      <c r="S4" s="1" t="s">
        <v>164</v>
      </c>
      <c r="T4" s="1" t="s">
        <v>165</v>
      </c>
    </row>
    <row r="5" s="1" customFormat="1" spans="1:20">
      <c r="A5" s="3">
        <v>16223401415</v>
      </c>
      <c r="B5" s="1" t="s">
        <v>183</v>
      </c>
      <c r="C5" s="1" t="s">
        <v>184</v>
      </c>
      <c r="D5" s="1" t="s">
        <v>185</v>
      </c>
      <c r="E5" s="1" t="s">
        <v>186</v>
      </c>
      <c r="F5" s="1" t="s">
        <v>153</v>
      </c>
      <c r="G5" s="1" t="s">
        <v>154</v>
      </c>
      <c r="H5" s="1" t="s">
        <v>155</v>
      </c>
      <c r="I5" s="1" t="s">
        <v>187</v>
      </c>
      <c r="J5" s="1" t="s">
        <v>29</v>
      </c>
      <c r="K5" s="1" t="s">
        <v>188</v>
      </c>
      <c r="L5" s="1" t="s">
        <v>188</v>
      </c>
      <c r="M5" s="1" t="s">
        <v>173</v>
      </c>
      <c r="N5" s="1" t="s">
        <v>173</v>
      </c>
      <c r="O5" s="1" t="s">
        <v>158</v>
      </c>
      <c r="P5" s="1" t="s">
        <v>161</v>
      </c>
      <c r="Q5" s="1" t="s">
        <v>189</v>
      </c>
      <c r="R5" s="1" t="s">
        <v>163</v>
      </c>
      <c r="S5" s="1" t="s">
        <v>164</v>
      </c>
      <c r="T5" s="1" t="s">
        <v>165</v>
      </c>
    </row>
    <row r="6" s="1" customFormat="1" spans="1:20">
      <c r="A6" s="3">
        <v>16531456077</v>
      </c>
      <c r="B6" s="1" t="s">
        <v>190</v>
      </c>
      <c r="C6" s="1" t="s">
        <v>191</v>
      </c>
      <c r="D6" s="1" t="s">
        <v>192</v>
      </c>
      <c r="E6" s="1" t="s">
        <v>193</v>
      </c>
      <c r="F6" s="1" t="s">
        <v>153</v>
      </c>
      <c r="G6" s="1" t="s">
        <v>154</v>
      </c>
      <c r="H6" s="1" t="s">
        <v>155</v>
      </c>
      <c r="I6" s="1" t="s">
        <v>194</v>
      </c>
      <c r="J6" s="1" t="s">
        <v>29</v>
      </c>
      <c r="K6" s="1" t="s">
        <v>195</v>
      </c>
      <c r="L6" s="1" t="s">
        <v>195</v>
      </c>
      <c r="M6" s="1" t="s">
        <v>173</v>
      </c>
      <c r="N6" s="1" t="s">
        <v>173</v>
      </c>
      <c r="O6" s="1" t="s">
        <v>158</v>
      </c>
      <c r="P6" s="1" t="s">
        <v>161</v>
      </c>
      <c r="Q6" s="1" t="s">
        <v>196</v>
      </c>
      <c r="R6" s="1" t="s">
        <v>163</v>
      </c>
      <c r="S6" s="1" t="s">
        <v>164</v>
      </c>
      <c r="T6" s="1" t="s">
        <v>165</v>
      </c>
    </row>
    <row r="7" s="1" customFormat="1" spans="1:20">
      <c r="A7" s="3">
        <v>16540323254</v>
      </c>
      <c r="B7" s="1" t="s">
        <v>197</v>
      </c>
      <c r="C7" s="1" t="s">
        <v>198</v>
      </c>
      <c r="D7" s="1" t="s">
        <v>199</v>
      </c>
      <c r="E7" s="1" t="s">
        <v>200</v>
      </c>
      <c r="F7" s="1" t="s">
        <v>153</v>
      </c>
      <c r="G7" s="1" t="s">
        <v>154</v>
      </c>
      <c r="H7" s="1" t="s">
        <v>155</v>
      </c>
      <c r="I7" s="1" t="s">
        <v>201</v>
      </c>
      <c r="J7" s="1" t="s">
        <v>29</v>
      </c>
      <c r="K7" s="1" t="s">
        <v>202</v>
      </c>
      <c r="L7" s="1" t="s">
        <v>202</v>
      </c>
      <c r="M7" s="1" t="s">
        <v>173</v>
      </c>
      <c r="N7" s="1" t="s">
        <v>173</v>
      </c>
      <c r="O7" s="1" t="s">
        <v>158</v>
      </c>
      <c r="P7" s="1" t="s">
        <v>161</v>
      </c>
      <c r="Q7" s="1" t="s">
        <v>203</v>
      </c>
      <c r="R7" s="1" t="s">
        <v>163</v>
      </c>
      <c r="S7" s="1" t="s">
        <v>164</v>
      </c>
      <c r="T7" s="1" t="s">
        <v>165</v>
      </c>
    </row>
    <row r="8" s="1" customFormat="1" spans="1:20">
      <c r="A8" s="3">
        <v>16795252888</v>
      </c>
      <c r="B8" s="1" t="s">
        <v>204</v>
      </c>
      <c r="C8" s="1" t="s">
        <v>205</v>
      </c>
      <c r="D8" s="1" t="s">
        <v>206</v>
      </c>
      <c r="E8" s="1" t="s">
        <v>207</v>
      </c>
      <c r="F8" s="1" t="s">
        <v>153</v>
      </c>
      <c r="G8" s="1" t="s">
        <v>154</v>
      </c>
      <c r="H8" s="1" t="s">
        <v>155</v>
      </c>
      <c r="I8" s="1" t="s">
        <v>208</v>
      </c>
      <c r="J8" s="1" t="s">
        <v>29</v>
      </c>
      <c r="K8" s="1" t="s">
        <v>209</v>
      </c>
      <c r="L8" s="1" t="s">
        <v>209</v>
      </c>
      <c r="M8" s="1" t="s">
        <v>173</v>
      </c>
      <c r="N8" s="1" t="s">
        <v>173</v>
      </c>
      <c r="O8" s="1" t="s">
        <v>158</v>
      </c>
      <c r="P8" s="1" t="s">
        <v>161</v>
      </c>
      <c r="Q8" s="1" t="s">
        <v>210</v>
      </c>
      <c r="R8" s="1" t="s">
        <v>163</v>
      </c>
      <c r="S8" s="1" t="s">
        <v>164</v>
      </c>
      <c r="T8" s="1" t="s">
        <v>165</v>
      </c>
    </row>
    <row r="9" s="1" customFormat="1" spans="1:20">
      <c r="A9" s="3">
        <v>16809016585</v>
      </c>
      <c r="B9" s="1" t="s">
        <v>211</v>
      </c>
      <c r="C9" s="1" t="s">
        <v>212</v>
      </c>
      <c r="D9" s="1" t="s">
        <v>213</v>
      </c>
      <c r="E9" s="1" t="s">
        <v>214</v>
      </c>
      <c r="F9" s="1" t="s">
        <v>153</v>
      </c>
      <c r="G9" s="1" t="s">
        <v>154</v>
      </c>
      <c r="H9" s="1" t="s">
        <v>155</v>
      </c>
      <c r="I9" s="1" t="s">
        <v>215</v>
      </c>
      <c r="J9" s="1" t="s">
        <v>29</v>
      </c>
      <c r="K9" s="1" t="s">
        <v>216</v>
      </c>
      <c r="L9" s="1" t="s">
        <v>216</v>
      </c>
      <c r="M9" s="1" t="s">
        <v>173</v>
      </c>
      <c r="N9" s="1" t="s">
        <v>173</v>
      </c>
      <c r="O9" s="1" t="s">
        <v>158</v>
      </c>
      <c r="P9" s="1" t="s">
        <v>161</v>
      </c>
      <c r="Q9" s="1" t="s">
        <v>217</v>
      </c>
      <c r="R9" s="1" t="s">
        <v>163</v>
      </c>
      <c r="S9" s="1" t="s">
        <v>164</v>
      </c>
      <c r="T9" s="1" t="s">
        <v>165</v>
      </c>
    </row>
    <row r="10" s="1" customFormat="1" spans="1:20">
      <c r="A10" s="3">
        <v>16839897718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153</v>
      </c>
      <c r="G10" s="1" t="s">
        <v>154</v>
      </c>
      <c r="H10" s="1" t="s">
        <v>155</v>
      </c>
      <c r="I10" s="1" t="s">
        <v>222</v>
      </c>
      <c r="J10" s="1" t="s">
        <v>29</v>
      </c>
      <c r="K10" s="1" t="s">
        <v>223</v>
      </c>
      <c r="L10" s="1" t="s">
        <v>223</v>
      </c>
      <c r="M10" s="1" t="s">
        <v>173</v>
      </c>
      <c r="N10" s="1" t="s">
        <v>173</v>
      </c>
      <c r="O10" s="1" t="s">
        <v>158</v>
      </c>
      <c r="P10" s="1" t="s">
        <v>161</v>
      </c>
      <c r="Q10" s="1" t="s">
        <v>224</v>
      </c>
      <c r="R10" s="1" t="s">
        <v>163</v>
      </c>
      <c r="S10" s="1" t="s">
        <v>164</v>
      </c>
      <c r="T10" s="1" t="s">
        <v>165</v>
      </c>
    </row>
    <row r="11" s="1" customFormat="1" spans="1:20">
      <c r="A11" s="3">
        <v>16894259511</v>
      </c>
      <c r="B11" s="1" t="s">
        <v>225</v>
      </c>
      <c r="C11" s="1" t="s">
        <v>226</v>
      </c>
      <c r="D11" s="1" t="s">
        <v>227</v>
      </c>
      <c r="E11" s="1" t="s">
        <v>228</v>
      </c>
      <c r="F11" s="1" t="s">
        <v>153</v>
      </c>
      <c r="G11" s="1" t="s">
        <v>154</v>
      </c>
      <c r="H11" s="1" t="s">
        <v>155</v>
      </c>
      <c r="I11" s="1" t="s">
        <v>229</v>
      </c>
      <c r="J11" s="1" t="s">
        <v>29</v>
      </c>
      <c r="K11" s="1" t="s">
        <v>230</v>
      </c>
      <c r="L11" s="1" t="s">
        <v>230</v>
      </c>
      <c r="M11" s="1" t="s">
        <v>173</v>
      </c>
      <c r="N11" s="1" t="s">
        <v>173</v>
      </c>
      <c r="O11" s="1" t="s">
        <v>158</v>
      </c>
      <c r="P11" s="1" t="s">
        <v>161</v>
      </c>
      <c r="Q11" s="1" t="s">
        <v>231</v>
      </c>
      <c r="R11" s="1" t="s">
        <v>163</v>
      </c>
      <c r="S11" s="1" t="s">
        <v>164</v>
      </c>
      <c r="T11" s="1" t="s">
        <v>165</v>
      </c>
    </row>
    <row r="12" s="1" customFormat="1" spans="1:20">
      <c r="A12" s="3">
        <v>16903386433</v>
      </c>
      <c r="B12" s="1" t="s">
        <v>232</v>
      </c>
      <c r="C12" s="1" t="s">
        <v>233</v>
      </c>
      <c r="D12" s="1" t="s">
        <v>234</v>
      </c>
      <c r="E12" s="1" t="s">
        <v>235</v>
      </c>
      <c r="F12" s="1" t="s">
        <v>153</v>
      </c>
      <c r="G12" s="1" t="s">
        <v>154</v>
      </c>
      <c r="H12" s="1" t="s">
        <v>155</v>
      </c>
      <c r="I12" s="1" t="s">
        <v>236</v>
      </c>
      <c r="J12" s="1" t="s">
        <v>29</v>
      </c>
      <c r="K12" s="1" t="s">
        <v>237</v>
      </c>
      <c r="L12" s="1" t="s">
        <v>237</v>
      </c>
      <c r="M12" s="1" t="s">
        <v>173</v>
      </c>
      <c r="N12" s="1" t="s">
        <v>173</v>
      </c>
      <c r="O12" s="1" t="s">
        <v>158</v>
      </c>
      <c r="P12" s="1" t="s">
        <v>161</v>
      </c>
      <c r="Q12" s="1" t="s">
        <v>238</v>
      </c>
      <c r="R12" s="1" t="s">
        <v>163</v>
      </c>
      <c r="S12" s="1" t="s">
        <v>164</v>
      </c>
      <c r="T12" s="1" t="s">
        <v>165</v>
      </c>
    </row>
    <row r="13" s="1" customFormat="1" spans="1:20">
      <c r="A13" s="3">
        <v>16903412017</v>
      </c>
      <c r="B13" s="1" t="s">
        <v>232</v>
      </c>
      <c r="C13" s="1" t="s">
        <v>239</v>
      </c>
      <c r="D13" s="1" t="s">
        <v>240</v>
      </c>
      <c r="E13" s="1" t="s">
        <v>241</v>
      </c>
      <c r="F13" s="1" t="s">
        <v>153</v>
      </c>
      <c r="G13" s="1" t="s">
        <v>154</v>
      </c>
      <c r="H13" s="1" t="s">
        <v>155</v>
      </c>
      <c r="I13" s="1" t="s">
        <v>242</v>
      </c>
      <c r="J13" s="1" t="s">
        <v>29</v>
      </c>
      <c r="K13" s="1" t="s">
        <v>243</v>
      </c>
      <c r="L13" s="1" t="s">
        <v>243</v>
      </c>
      <c r="M13" s="1" t="s">
        <v>173</v>
      </c>
      <c r="N13" s="1" t="s">
        <v>173</v>
      </c>
      <c r="O13" s="1" t="s">
        <v>158</v>
      </c>
      <c r="P13" s="1" t="s">
        <v>161</v>
      </c>
      <c r="Q13" s="1" t="s">
        <v>244</v>
      </c>
      <c r="R13" s="1" t="s">
        <v>163</v>
      </c>
      <c r="S13" s="1" t="s">
        <v>164</v>
      </c>
      <c r="T13" s="1" t="s">
        <v>165</v>
      </c>
    </row>
    <row r="14" s="1" customFormat="1" spans="1:20">
      <c r="A14" s="3">
        <v>16927522376</v>
      </c>
      <c r="B14" s="1" t="s">
        <v>245</v>
      </c>
      <c r="C14" s="1" t="s">
        <v>246</v>
      </c>
      <c r="D14" s="1" t="s">
        <v>247</v>
      </c>
      <c r="E14" s="1" t="s">
        <v>248</v>
      </c>
      <c r="F14" s="1" t="s">
        <v>153</v>
      </c>
      <c r="G14" s="1" t="s">
        <v>154</v>
      </c>
      <c r="H14" s="1" t="s">
        <v>155</v>
      </c>
      <c r="I14" s="1" t="s">
        <v>249</v>
      </c>
      <c r="J14" s="1" t="s">
        <v>29</v>
      </c>
      <c r="K14" s="1" t="s">
        <v>250</v>
      </c>
      <c r="L14" s="1" t="s">
        <v>250</v>
      </c>
      <c r="M14" s="1" t="s">
        <v>173</v>
      </c>
      <c r="N14" s="1" t="s">
        <v>173</v>
      </c>
      <c r="O14" s="1" t="s">
        <v>158</v>
      </c>
      <c r="P14" s="1" t="s">
        <v>161</v>
      </c>
      <c r="Q14" s="1" t="s">
        <v>251</v>
      </c>
      <c r="R14" s="1" t="s">
        <v>163</v>
      </c>
      <c r="S14" s="1" t="s">
        <v>164</v>
      </c>
      <c r="T14" s="1" t="s">
        <v>165</v>
      </c>
    </row>
    <row r="15" s="1" customFormat="1" spans="1:20">
      <c r="A15" s="3">
        <v>16947477813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153</v>
      </c>
      <c r="G15" s="1" t="s">
        <v>154</v>
      </c>
      <c r="H15" s="1" t="s">
        <v>155</v>
      </c>
      <c r="I15" s="1" t="s">
        <v>256</v>
      </c>
      <c r="J15" s="1" t="s">
        <v>29</v>
      </c>
      <c r="K15" s="1" t="s">
        <v>257</v>
      </c>
      <c r="L15" s="1" t="s">
        <v>257</v>
      </c>
      <c r="M15" s="1" t="s">
        <v>173</v>
      </c>
      <c r="N15" s="1" t="s">
        <v>173</v>
      </c>
      <c r="O15" s="1" t="s">
        <v>158</v>
      </c>
      <c r="P15" s="1" t="s">
        <v>161</v>
      </c>
      <c r="Q15" s="1" t="s">
        <v>258</v>
      </c>
      <c r="R15" s="1" t="s">
        <v>163</v>
      </c>
      <c r="S15" s="1" t="s">
        <v>164</v>
      </c>
      <c r="T15" s="1" t="s">
        <v>165</v>
      </c>
    </row>
    <row r="16" s="1" customFormat="1" spans="1:20">
      <c r="A16" s="3">
        <v>16980541662</v>
      </c>
      <c r="B16" s="1" t="s">
        <v>259</v>
      </c>
      <c r="C16" s="1" t="s">
        <v>260</v>
      </c>
      <c r="D16" s="1" t="s">
        <v>261</v>
      </c>
      <c r="E16" s="1" t="s">
        <v>262</v>
      </c>
      <c r="F16" s="1" t="s">
        <v>153</v>
      </c>
      <c r="G16" s="1" t="s">
        <v>154</v>
      </c>
      <c r="H16" s="1" t="s">
        <v>155</v>
      </c>
      <c r="I16" s="1" t="s">
        <v>263</v>
      </c>
      <c r="J16" s="1" t="s">
        <v>29</v>
      </c>
      <c r="K16" s="1" t="s">
        <v>264</v>
      </c>
      <c r="L16" s="1" t="s">
        <v>264</v>
      </c>
      <c r="M16" s="1" t="s">
        <v>173</v>
      </c>
      <c r="N16" s="1" t="s">
        <v>173</v>
      </c>
      <c r="O16" s="1" t="s">
        <v>158</v>
      </c>
      <c r="P16" s="1" t="s">
        <v>161</v>
      </c>
      <c r="Q16" s="1" t="s">
        <v>265</v>
      </c>
      <c r="R16" s="1" t="s">
        <v>163</v>
      </c>
      <c r="S16" s="1" t="s">
        <v>164</v>
      </c>
      <c r="T16" s="1" t="s">
        <v>165</v>
      </c>
    </row>
    <row r="17" s="1" customFormat="1" spans="1:20">
      <c r="A17" s="3">
        <v>16982733607</v>
      </c>
      <c r="B17" s="1" t="s">
        <v>259</v>
      </c>
      <c r="C17" s="1" t="s">
        <v>266</v>
      </c>
      <c r="D17" s="1" t="s">
        <v>267</v>
      </c>
      <c r="E17" s="1" t="s">
        <v>268</v>
      </c>
      <c r="F17" s="1" t="s">
        <v>153</v>
      </c>
      <c r="G17" s="1" t="s">
        <v>154</v>
      </c>
      <c r="H17" s="1" t="s">
        <v>155</v>
      </c>
      <c r="I17" s="1" t="s">
        <v>269</v>
      </c>
      <c r="J17" s="1" t="s">
        <v>29</v>
      </c>
      <c r="K17" s="1" t="s">
        <v>270</v>
      </c>
      <c r="L17" s="1" t="s">
        <v>270</v>
      </c>
      <c r="M17" s="1" t="s">
        <v>173</v>
      </c>
      <c r="N17" s="1" t="s">
        <v>173</v>
      </c>
      <c r="O17" s="1" t="s">
        <v>158</v>
      </c>
      <c r="P17" s="1" t="s">
        <v>161</v>
      </c>
      <c r="Q17" s="1" t="s">
        <v>271</v>
      </c>
      <c r="R17" s="1" t="s">
        <v>163</v>
      </c>
      <c r="S17" s="1" t="s">
        <v>164</v>
      </c>
      <c r="T17" s="1" t="s">
        <v>165</v>
      </c>
    </row>
    <row r="18" s="1" customFormat="1" spans="1:20">
      <c r="A18" s="3">
        <v>16983064388</v>
      </c>
      <c r="B18" s="1" t="s">
        <v>259</v>
      </c>
      <c r="C18" s="1" t="s">
        <v>272</v>
      </c>
      <c r="D18" s="1" t="s">
        <v>273</v>
      </c>
      <c r="E18" s="1" t="s">
        <v>274</v>
      </c>
      <c r="F18" s="1" t="s">
        <v>153</v>
      </c>
      <c r="G18" s="1" t="s">
        <v>154</v>
      </c>
      <c r="H18" s="1" t="s">
        <v>155</v>
      </c>
      <c r="I18" s="1" t="s">
        <v>275</v>
      </c>
      <c r="J18" s="1" t="s">
        <v>29</v>
      </c>
      <c r="K18" s="1" t="s">
        <v>276</v>
      </c>
      <c r="L18" s="1" t="s">
        <v>276</v>
      </c>
      <c r="M18" s="1" t="s">
        <v>173</v>
      </c>
      <c r="N18" s="1" t="s">
        <v>173</v>
      </c>
      <c r="O18" s="1" t="s">
        <v>158</v>
      </c>
      <c r="P18" s="1" t="s">
        <v>161</v>
      </c>
      <c r="Q18" s="1" t="s">
        <v>277</v>
      </c>
      <c r="R18" s="1" t="s">
        <v>163</v>
      </c>
      <c r="S18" s="1" t="s">
        <v>164</v>
      </c>
      <c r="T18" s="1" t="s">
        <v>165</v>
      </c>
    </row>
    <row r="19" s="1" customFormat="1" spans="1:20">
      <c r="A19" s="3">
        <v>16988065634</v>
      </c>
      <c r="B19" s="1" t="s">
        <v>278</v>
      </c>
      <c r="C19" s="1" t="s">
        <v>279</v>
      </c>
      <c r="D19" s="1" t="s">
        <v>280</v>
      </c>
      <c r="E19" s="1" t="s">
        <v>281</v>
      </c>
      <c r="F19" s="1" t="s">
        <v>153</v>
      </c>
      <c r="G19" s="1" t="s">
        <v>154</v>
      </c>
      <c r="H19" s="1" t="s">
        <v>155</v>
      </c>
      <c r="I19" s="1" t="s">
        <v>282</v>
      </c>
      <c r="J19" s="1" t="s">
        <v>29</v>
      </c>
      <c r="K19" s="1" t="s">
        <v>283</v>
      </c>
      <c r="L19" s="1" t="s">
        <v>283</v>
      </c>
      <c r="M19" s="1" t="s">
        <v>173</v>
      </c>
      <c r="N19" s="1" t="s">
        <v>173</v>
      </c>
      <c r="O19" s="1" t="s">
        <v>158</v>
      </c>
      <c r="P19" s="1" t="s">
        <v>161</v>
      </c>
      <c r="Q19" s="1" t="s">
        <v>284</v>
      </c>
      <c r="R19" s="1" t="s">
        <v>163</v>
      </c>
      <c r="S19" s="1" t="s">
        <v>164</v>
      </c>
      <c r="T19" s="1" t="s">
        <v>165</v>
      </c>
    </row>
    <row r="20" s="1" customFormat="1" spans="1:20">
      <c r="A20" s="3">
        <v>16992615740</v>
      </c>
      <c r="B20" s="1" t="s">
        <v>285</v>
      </c>
      <c r="C20" s="1" t="s">
        <v>286</v>
      </c>
      <c r="D20" s="1" t="s">
        <v>287</v>
      </c>
      <c r="E20" s="1" t="s">
        <v>288</v>
      </c>
      <c r="F20" s="1" t="s">
        <v>153</v>
      </c>
      <c r="G20" s="1" t="s">
        <v>154</v>
      </c>
      <c r="H20" s="1" t="s">
        <v>155</v>
      </c>
      <c r="I20" s="1" t="s">
        <v>289</v>
      </c>
      <c r="J20" s="1" t="s">
        <v>29</v>
      </c>
      <c r="K20" s="1" t="s">
        <v>290</v>
      </c>
      <c r="L20" s="1" t="s">
        <v>290</v>
      </c>
      <c r="M20" s="1" t="s">
        <v>173</v>
      </c>
      <c r="N20" s="1" t="s">
        <v>173</v>
      </c>
      <c r="O20" s="1" t="s">
        <v>158</v>
      </c>
      <c r="P20" s="1" t="s">
        <v>161</v>
      </c>
      <c r="Q20" s="1" t="s">
        <v>291</v>
      </c>
      <c r="R20" s="1" t="s">
        <v>163</v>
      </c>
      <c r="S20" s="1" t="s">
        <v>164</v>
      </c>
      <c r="T20" s="1" t="s">
        <v>165</v>
      </c>
    </row>
    <row r="21" s="1" customFormat="1" spans="1:20">
      <c r="A21" s="3">
        <v>16999428112</v>
      </c>
      <c r="B21" s="1" t="s">
        <v>170</v>
      </c>
      <c r="C21" s="1" t="s">
        <v>292</v>
      </c>
      <c r="D21" s="1" t="s">
        <v>293</v>
      </c>
      <c r="E21" s="1" t="s">
        <v>294</v>
      </c>
      <c r="F21" s="1" t="s">
        <v>153</v>
      </c>
      <c r="G21" s="1" t="s">
        <v>154</v>
      </c>
      <c r="H21" s="1" t="s">
        <v>155</v>
      </c>
      <c r="I21" s="1" t="s">
        <v>295</v>
      </c>
      <c r="J21" s="1" t="s">
        <v>29</v>
      </c>
      <c r="K21" s="1" t="s">
        <v>296</v>
      </c>
      <c r="L21" s="1" t="s">
        <v>296</v>
      </c>
      <c r="M21" s="1" t="s">
        <v>173</v>
      </c>
      <c r="N21" s="1" t="s">
        <v>173</v>
      </c>
      <c r="O21" s="1" t="s">
        <v>158</v>
      </c>
      <c r="P21" s="1" t="s">
        <v>161</v>
      </c>
      <c r="Q21" s="1" t="s">
        <v>297</v>
      </c>
      <c r="R21" s="1" t="s">
        <v>163</v>
      </c>
      <c r="S21" s="1" t="s">
        <v>164</v>
      </c>
      <c r="T21" s="1" t="s">
        <v>165</v>
      </c>
    </row>
    <row r="22" s="1" customFormat="1" spans="1:20">
      <c r="A22" s="3">
        <v>16999542594</v>
      </c>
      <c r="B22" s="1" t="s">
        <v>170</v>
      </c>
      <c r="C22" s="1" t="s">
        <v>298</v>
      </c>
      <c r="D22" s="1" t="s">
        <v>299</v>
      </c>
      <c r="E22" s="1" t="s">
        <v>300</v>
      </c>
      <c r="F22" s="1" t="s">
        <v>153</v>
      </c>
      <c r="G22" s="1" t="s">
        <v>154</v>
      </c>
      <c r="H22" s="1" t="s">
        <v>155</v>
      </c>
      <c r="I22" s="1" t="s">
        <v>301</v>
      </c>
      <c r="J22" s="1" t="s">
        <v>29</v>
      </c>
      <c r="K22" s="1" t="s">
        <v>302</v>
      </c>
      <c r="L22" s="1" t="s">
        <v>302</v>
      </c>
      <c r="M22" s="1" t="s">
        <v>173</v>
      </c>
      <c r="N22" s="1" t="s">
        <v>173</v>
      </c>
      <c r="O22" s="1" t="s">
        <v>158</v>
      </c>
      <c r="P22" s="1" t="s">
        <v>161</v>
      </c>
      <c r="Q22" s="1" t="s">
        <v>303</v>
      </c>
      <c r="R22" s="1" t="s">
        <v>163</v>
      </c>
      <c r="S22" s="1" t="s">
        <v>164</v>
      </c>
      <c r="T22" s="1" t="s">
        <v>165</v>
      </c>
    </row>
    <row r="23" s="1" customFormat="1" spans="1:20">
      <c r="A23" s="3">
        <v>17004061427</v>
      </c>
      <c r="B23" s="1" t="s">
        <v>170</v>
      </c>
      <c r="C23" s="1" t="s">
        <v>304</v>
      </c>
      <c r="D23" s="1" t="s">
        <v>305</v>
      </c>
      <c r="E23" s="1" t="s">
        <v>306</v>
      </c>
      <c r="F23" s="1" t="s">
        <v>153</v>
      </c>
      <c r="G23" s="1" t="s">
        <v>154</v>
      </c>
      <c r="H23" s="1" t="s">
        <v>155</v>
      </c>
      <c r="I23" s="1" t="s">
        <v>307</v>
      </c>
      <c r="J23" s="1" t="s">
        <v>29</v>
      </c>
      <c r="K23" s="1" t="s">
        <v>308</v>
      </c>
      <c r="L23" s="1" t="s">
        <v>308</v>
      </c>
      <c r="M23" s="1" t="s">
        <v>173</v>
      </c>
      <c r="N23" s="1" t="s">
        <v>173</v>
      </c>
      <c r="O23" s="1" t="s">
        <v>158</v>
      </c>
      <c r="P23" s="1" t="s">
        <v>161</v>
      </c>
      <c r="Q23" s="1" t="s">
        <v>309</v>
      </c>
      <c r="R23" s="1" t="s">
        <v>163</v>
      </c>
      <c r="S23" s="1" t="s">
        <v>164</v>
      </c>
      <c r="T23" s="1" t="s">
        <v>165</v>
      </c>
    </row>
    <row r="24" s="1" customFormat="1" spans="1:20">
      <c r="A24" s="3">
        <v>17010699909</v>
      </c>
      <c r="B24" s="1" t="s">
        <v>310</v>
      </c>
      <c r="C24" s="1" t="s">
        <v>311</v>
      </c>
      <c r="D24" s="1" t="s">
        <v>312</v>
      </c>
      <c r="E24" s="1" t="s">
        <v>313</v>
      </c>
      <c r="F24" s="1" t="s">
        <v>310</v>
      </c>
      <c r="G24" s="1" t="s">
        <v>154</v>
      </c>
      <c r="H24" s="1" t="s">
        <v>155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173</v>
      </c>
      <c r="N24" s="1" t="s">
        <v>173</v>
      </c>
      <c r="O24" s="1" t="s">
        <v>158</v>
      </c>
      <c r="P24" s="1" t="s">
        <v>161</v>
      </c>
      <c r="Q24" s="1" t="s">
        <v>316</v>
      </c>
      <c r="R24" s="1" t="s">
        <v>163</v>
      </c>
      <c r="S24" s="1" t="s">
        <v>164</v>
      </c>
      <c r="T24" s="1" t="s">
        <v>165</v>
      </c>
    </row>
    <row r="25" s="1" customFormat="1" spans="1:20">
      <c r="A25" s="3">
        <v>17015260626</v>
      </c>
      <c r="B25" s="1" t="s">
        <v>310</v>
      </c>
      <c r="C25" s="1" t="s">
        <v>317</v>
      </c>
      <c r="D25" s="1" t="s">
        <v>318</v>
      </c>
      <c r="E25" s="1" t="s">
        <v>319</v>
      </c>
      <c r="F25" s="1" t="s">
        <v>153</v>
      </c>
      <c r="G25" s="1" t="s">
        <v>154</v>
      </c>
      <c r="H25" s="1" t="s">
        <v>155</v>
      </c>
      <c r="I25" s="1" t="s">
        <v>320</v>
      </c>
      <c r="J25" s="1" t="s">
        <v>29</v>
      </c>
      <c r="K25" s="1" t="s">
        <v>321</v>
      </c>
      <c r="L25" s="1" t="s">
        <v>321</v>
      </c>
      <c r="M25" s="1" t="s">
        <v>173</v>
      </c>
      <c r="N25" s="1" t="s">
        <v>173</v>
      </c>
      <c r="O25" s="1" t="s">
        <v>158</v>
      </c>
      <c r="P25" s="1" t="s">
        <v>161</v>
      </c>
      <c r="Q25" s="1" t="s">
        <v>322</v>
      </c>
      <c r="R25" s="1" t="s">
        <v>163</v>
      </c>
      <c r="S25" s="1" t="s">
        <v>164</v>
      </c>
      <c r="T25" s="1" t="s">
        <v>165</v>
      </c>
    </row>
    <row r="26" s="1" customFormat="1" spans="1:20">
      <c r="A26" s="3">
        <v>17015858323</v>
      </c>
      <c r="B26" s="1" t="s">
        <v>153</v>
      </c>
      <c r="C26" s="1" t="s">
        <v>323</v>
      </c>
      <c r="D26" s="1" t="s">
        <v>324</v>
      </c>
      <c r="E26" s="1" t="s">
        <v>325</v>
      </c>
      <c r="F26" s="1" t="s">
        <v>153</v>
      </c>
      <c r="G26" s="1" t="s">
        <v>154</v>
      </c>
      <c r="H26" s="1" t="s">
        <v>155</v>
      </c>
      <c r="I26" s="1" t="s">
        <v>326</v>
      </c>
      <c r="J26" s="1" t="s">
        <v>29</v>
      </c>
      <c r="K26" s="1" t="s">
        <v>327</v>
      </c>
      <c r="L26" s="1" t="s">
        <v>327</v>
      </c>
      <c r="M26" s="1" t="s">
        <v>173</v>
      </c>
      <c r="N26" s="1" t="s">
        <v>173</v>
      </c>
      <c r="O26" s="1" t="s">
        <v>158</v>
      </c>
      <c r="P26" s="1" t="s">
        <v>161</v>
      </c>
      <c r="Q26" s="1" t="s">
        <v>328</v>
      </c>
      <c r="R26" s="1" t="s">
        <v>163</v>
      </c>
      <c r="S26" s="1" t="s">
        <v>164</v>
      </c>
      <c r="T26" s="1" t="s">
        <v>165</v>
      </c>
    </row>
    <row r="27" s="1" customFormat="1" spans="1:20">
      <c r="A27" s="3">
        <v>17019603509</v>
      </c>
      <c r="B27" s="1" t="s">
        <v>153</v>
      </c>
      <c r="C27" s="1" t="s">
        <v>329</v>
      </c>
      <c r="D27" s="1" t="s">
        <v>330</v>
      </c>
      <c r="E27" s="1" t="s">
        <v>331</v>
      </c>
      <c r="F27" s="1" t="s">
        <v>153</v>
      </c>
      <c r="G27" s="1" t="s">
        <v>154</v>
      </c>
      <c r="H27" s="1" t="s">
        <v>155</v>
      </c>
      <c r="I27" s="1" t="s">
        <v>332</v>
      </c>
      <c r="J27" s="1" t="s">
        <v>29</v>
      </c>
      <c r="K27" s="1" t="s">
        <v>333</v>
      </c>
      <c r="L27" s="1" t="s">
        <v>333</v>
      </c>
      <c r="M27" s="1" t="s">
        <v>173</v>
      </c>
      <c r="N27" s="1" t="s">
        <v>173</v>
      </c>
      <c r="O27" s="1" t="s">
        <v>158</v>
      </c>
      <c r="P27" s="1" t="s">
        <v>161</v>
      </c>
      <c r="Q27" s="1" t="s">
        <v>334</v>
      </c>
      <c r="R27" s="1" t="s">
        <v>163</v>
      </c>
      <c r="S27" s="1" t="s">
        <v>164</v>
      </c>
      <c r="T27" s="1" t="s">
        <v>165</v>
      </c>
    </row>
    <row r="28" s="1" customFormat="1" spans="1:20">
      <c r="A28" s="3">
        <v>17019628863</v>
      </c>
      <c r="B28" s="1" t="s">
        <v>153</v>
      </c>
      <c r="C28" s="1" t="s">
        <v>335</v>
      </c>
      <c r="D28" s="1" t="s">
        <v>336</v>
      </c>
      <c r="E28" s="1" t="s">
        <v>337</v>
      </c>
      <c r="F28" s="1" t="s">
        <v>153</v>
      </c>
      <c r="G28" s="1" t="s">
        <v>154</v>
      </c>
      <c r="H28" s="1" t="s">
        <v>155</v>
      </c>
      <c r="I28" s="1" t="s">
        <v>338</v>
      </c>
      <c r="J28" s="1" t="s">
        <v>29</v>
      </c>
      <c r="K28" s="1" t="s">
        <v>339</v>
      </c>
      <c r="L28" s="1" t="s">
        <v>339</v>
      </c>
      <c r="M28" s="1" t="s">
        <v>173</v>
      </c>
      <c r="N28" s="1" t="s">
        <v>173</v>
      </c>
      <c r="O28" s="1" t="s">
        <v>158</v>
      </c>
      <c r="P28" s="1" t="s">
        <v>161</v>
      </c>
      <c r="Q28" s="1" t="s">
        <v>340</v>
      </c>
      <c r="R28" s="1" t="s">
        <v>163</v>
      </c>
      <c r="S28" s="1" t="s">
        <v>164</v>
      </c>
      <c r="T28" s="1" t="s">
        <v>165</v>
      </c>
    </row>
    <row r="29" s="1" customFormat="1" spans="1:20">
      <c r="A29" s="3">
        <v>17019889208</v>
      </c>
      <c r="B29" s="1" t="s">
        <v>153</v>
      </c>
      <c r="C29" s="1" t="s">
        <v>341</v>
      </c>
      <c r="D29" s="1" t="s">
        <v>342</v>
      </c>
      <c r="E29" s="1" t="s">
        <v>343</v>
      </c>
      <c r="F29" s="1" t="s">
        <v>153</v>
      </c>
      <c r="G29" s="1" t="s">
        <v>154</v>
      </c>
      <c r="H29" s="1" t="s">
        <v>155</v>
      </c>
      <c r="I29" s="1" t="s">
        <v>344</v>
      </c>
      <c r="J29" s="1" t="s">
        <v>29</v>
      </c>
      <c r="K29" s="1" t="s">
        <v>345</v>
      </c>
      <c r="L29" s="1" t="s">
        <v>345</v>
      </c>
      <c r="M29" s="1" t="s">
        <v>173</v>
      </c>
      <c r="N29" s="1" t="s">
        <v>173</v>
      </c>
      <c r="O29" s="1" t="s">
        <v>158</v>
      </c>
      <c r="P29" s="1" t="s">
        <v>161</v>
      </c>
      <c r="Q29" s="1" t="s">
        <v>346</v>
      </c>
      <c r="R29" s="1" t="s">
        <v>163</v>
      </c>
      <c r="S29" s="1" t="s">
        <v>164</v>
      </c>
      <c r="T29" s="1" t="s">
        <v>165</v>
      </c>
    </row>
    <row r="30" s="1" customFormat="1" spans="1:20">
      <c r="A30" s="3">
        <v>17020570259</v>
      </c>
      <c r="B30" s="1" t="s">
        <v>153</v>
      </c>
      <c r="C30" s="1" t="s">
        <v>347</v>
      </c>
      <c r="D30" s="1" t="s">
        <v>348</v>
      </c>
      <c r="E30" s="1" t="s">
        <v>349</v>
      </c>
      <c r="F30" s="1" t="s">
        <v>153</v>
      </c>
      <c r="G30" s="1" t="s">
        <v>154</v>
      </c>
      <c r="H30" s="1" t="s">
        <v>155</v>
      </c>
      <c r="I30" s="1" t="s">
        <v>350</v>
      </c>
      <c r="J30" s="1" t="s">
        <v>29</v>
      </c>
      <c r="K30" s="1" t="s">
        <v>351</v>
      </c>
      <c r="L30" s="1" t="s">
        <v>351</v>
      </c>
      <c r="M30" s="1" t="s">
        <v>173</v>
      </c>
      <c r="N30" s="1" t="s">
        <v>173</v>
      </c>
      <c r="O30" s="1" t="s">
        <v>158</v>
      </c>
      <c r="P30" s="1" t="s">
        <v>161</v>
      </c>
      <c r="Q30" s="1" t="s">
        <v>352</v>
      </c>
      <c r="R30" s="1" t="s">
        <v>163</v>
      </c>
      <c r="S30" s="1" t="s">
        <v>164</v>
      </c>
      <c r="T30" s="1" t="s">
        <v>165</v>
      </c>
    </row>
    <row r="31" s="1" customFormat="1" spans="1:20">
      <c r="A31" s="3">
        <v>17020637918</v>
      </c>
      <c r="B31" s="1" t="s">
        <v>153</v>
      </c>
      <c r="C31" s="1" t="s">
        <v>353</v>
      </c>
      <c r="D31" s="1" t="s">
        <v>354</v>
      </c>
      <c r="E31" s="1" t="s">
        <v>355</v>
      </c>
      <c r="F31" s="1" t="s">
        <v>153</v>
      </c>
      <c r="G31" s="1" t="s">
        <v>154</v>
      </c>
      <c r="H31" s="1" t="s">
        <v>155</v>
      </c>
      <c r="I31" s="1" t="s">
        <v>356</v>
      </c>
      <c r="J31" s="1" t="s">
        <v>29</v>
      </c>
      <c r="K31" s="1" t="s">
        <v>357</v>
      </c>
      <c r="L31" s="1" t="s">
        <v>357</v>
      </c>
      <c r="M31" s="1" t="s">
        <v>173</v>
      </c>
      <c r="N31" s="1" t="s">
        <v>173</v>
      </c>
      <c r="O31" s="1" t="s">
        <v>158</v>
      </c>
      <c r="P31" s="1" t="s">
        <v>161</v>
      </c>
      <c r="Q31" s="1" t="s">
        <v>358</v>
      </c>
      <c r="R31" s="1" t="s">
        <v>163</v>
      </c>
      <c r="S31" s="1" t="s">
        <v>164</v>
      </c>
      <c r="T31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2021-12-24T01:55:43Z</dcterms:created>
  <dcterms:modified xsi:type="dcterms:W3CDTF">2021-12-24T02:00:28Z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E53F106DE5774548A2F48E1AB9C7514E</vt:lpwstr>
  </property>
  <property fmtid="{D5CDD505-2E9C-101B-9397-08002B2CF9AE}" pid="3" name="KSOProductBuildVer">
    <vt:lpwstr>2052-11.1.0.11115</vt:lpwstr>
  </property>
</Properties>
</file>