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对账!$1:$78</definedName>
  </definedNames>
  <calcPr calcId="144525"/>
</workbook>
</file>

<file path=xl/sharedStrings.xml><?xml version="1.0" encoding="utf-8"?>
<sst xmlns="http://schemas.openxmlformats.org/spreadsheetml/2006/main" count="2147" uniqueCount="671">
  <si>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</si>
  <si>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</si>
  <si>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</si>
  <si>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</si>
  <si>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</si>
  <si>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</si>
  <si>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</si>
  <si>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</si>
  <si>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</si>
  <si>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</si>
  <si>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</si>
  <si>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</si>
  <si>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</si>
  <si>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</si>
  <si>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</si>
  <si>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</si>
  <si>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</si>
  <si>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</si>
  <si>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</si>
  <si>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</si>
  <si>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</si>
  <si>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</si>
  <si>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</si>
  <si>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</si>
  <si>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</si>
  <si>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</si>
  <si>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</si>
  <si>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[普吉岛]普吉岛悦榕庄(SHA Plus+)(Banyan Tree Phuket(SHA Plus+))(23861745)</t>
  </si>
  <si>
    <t>榕树泳池别墅&lt;2人入住&gt;&lt;不退款&gt;&lt;早餐&gt;</t>
  </si>
  <si>
    <t>USD</t>
  </si>
  <si>
    <t>Wang/Yuelin</t>
  </si>
  <si>
    <t>CA6352211227USD-W</t>
  </si>
  <si>
    <t>未提现</t>
  </si>
  <si>
    <t>携程开票</t>
  </si>
  <si>
    <t>[好莱坞]激流海滨酒店(Riptide Oceanfront Hotel)(40029423)</t>
  </si>
  <si>
    <t>客房1张带沙发床的大床&lt;2人入住&gt;&lt;不退款&gt;</t>
  </si>
  <si>
    <t>Enxuto/Tania</t>
  </si>
  <si>
    <t>EXP-1855605652</t>
  </si>
  <si>
    <t>[瓜达拉哈拉]大理广场艾街库提夫酒店(Hotel Dali Plaza Ejecutivo)(39556823)</t>
  </si>
  <si>
    <t>标准间-1张特大床（无景观）&lt;2人入住&gt;&lt;不退款&gt;</t>
  </si>
  <si>
    <t>Montes/Roberto</t>
  </si>
  <si>
    <t>1987001-160049</t>
  </si>
  <si>
    <t>[巴加]华氏酒店(Fahrenheit Hotel)(39539447)</t>
  </si>
  <si>
    <t>浪漫套房(至少连住2晚及以上)&lt;2人入住&gt;&lt;不退款&gt;&lt;早餐&gt;</t>
  </si>
  <si>
    <t>MISHRA/NITIN,DIXIT/SHIVANI</t>
  </si>
  <si>
    <t>[檀香山]喜来登凯拉尼公主酒店(Sheraton Princess Kaiulani)(16122503)</t>
  </si>
  <si>
    <t>2张双人床房（Kaiulani Wing）&lt;2人入住&gt;&lt;不退款&gt;&lt;普通会员&gt;</t>
  </si>
  <si>
    <t>SHAN/QIHANG,CHENG/XUANHAO</t>
  </si>
  <si>
    <t>[乔治市]槟城龙城快捷酒店 (槟城对抗新冠肺炎认证)(Cititel Express Penang (PenangFightCovid-19 Certified))(24913256)</t>
  </si>
  <si>
    <t>标准大床房&lt;2人入住&gt;&lt;不退款&gt;</t>
  </si>
  <si>
    <t>Farhanah/Fatin</t>
  </si>
  <si>
    <t>78914SC041347</t>
  </si>
  <si>
    <t>[葡萄藤]达拉斯-沃斯堡国际机场凯悦丽景湾酒店(Hyatt Regency DFW International Airport)(16047969)</t>
  </si>
  <si>
    <t>特大床房&lt;2人入住&gt;&lt;中宾&gt;&lt;不退款&gt;</t>
  </si>
  <si>
    <t>Changzhi/Wang</t>
  </si>
  <si>
    <t>[阿卡普尔科]Quinta Karla 酒店(Hotel Quinta Karla)(39572743)</t>
  </si>
  <si>
    <t>经典房间&lt;不退款&gt;&lt;2人入住&gt;</t>
  </si>
  <si>
    <t>Zuniga Trejo/Teresa,Vazquez Zuniga/Anel</t>
  </si>
  <si>
    <t>Confirmada en la aplicaci?3n m?3vil</t>
  </si>
  <si>
    <t>[科隆别索尼约]里昂圣埃克絮佩里机场舒适酒店(Comfort Hotel Aeroport Lyon St Exupery)(46579174)</t>
  </si>
  <si>
    <t>标准客房1张大床&lt;不退款&gt;&lt;2人入住&gt;</t>
  </si>
  <si>
    <t>Bez/Nicolas</t>
  </si>
  <si>
    <t>[Isola]塞提雅布迪美爵酒店(Grand Mercure Bandung Setiabudi)(15998892)</t>
  </si>
  <si>
    <t>高级房带阳台&lt;不退款&gt;&lt;2人入住&gt;</t>
  </si>
  <si>
    <t>Widiastuti/Endang</t>
  </si>
  <si>
    <t>LIU/HAOXU</t>
  </si>
  <si>
    <t>[夏延]薜安旅客汽车旅馆(Cheyenne Guest Inn)(39502467)</t>
  </si>
  <si>
    <t>客房1张大床&lt;不退款&gt;&lt;2人入住&gt;</t>
  </si>
  <si>
    <t>Little/Katherine</t>
  </si>
  <si>
    <t>[巴塞罗那]玛汀瓦尔旅馆(Hostal Martinval)(39562394)</t>
  </si>
  <si>
    <t>经济双人间&lt;不退款&gt;&lt;2人入住&gt;</t>
  </si>
  <si>
    <t>Starkova/Sviatoslava,Starkova/Ruslana</t>
  </si>
  <si>
    <t>[莱比锡]莱比锡马克格拉弗酒店(Hotel Markgraf Leipzig)(39566623)</t>
  </si>
  <si>
    <t>Reichelt/Philipp,Leleithner/Bianca</t>
  </si>
  <si>
    <t>CAO/TAO</t>
  </si>
  <si>
    <t>两张大床房(至少连住2晚及以上)&lt;2人入住&gt;&lt;不退款&gt;</t>
  </si>
  <si>
    <t>SUN/HONG,LI/SONGLIN</t>
  </si>
  <si>
    <t>[图帕伊岛]赛里马来西亚太平酒店(Hotel Seri Malaysia Taiping)(44691157)</t>
  </si>
  <si>
    <t>标准双床房&lt;2人入住&gt;&lt;不退款&gt;&lt;早餐&gt;</t>
  </si>
  <si>
    <t>Syu/Kama Syuhada</t>
  </si>
  <si>
    <t>[底特律]底特律文艺复兴中心万豪酒店(Detroit Marriott at The Renaissance Center)(17011972)</t>
  </si>
  <si>
    <t>城景特大床房&lt;2人入住&gt;&lt;不退款&gt;&lt;普通会员&gt;</t>
  </si>
  <si>
    <t>ZHUO/YUNQI,Chang/Zhaoxi</t>
  </si>
  <si>
    <t>[浦那]特雷布潮流公园景观酒店(Treebo Trend Park View)(39518484)</t>
  </si>
  <si>
    <t>优质客房&lt;2人入住&gt;&lt;不退款&gt;</t>
  </si>
  <si>
    <t>KRISHNAN/VENKATARAMAN</t>
  </si>
  <si>
    <t>[兰贝斯区]丽亭西敏桥酒店&amp;度假村(Park Plaza Westminster Bridge London)(8719655)</t>
  </si>
  <si>
    <t>高级双人房&lt;2人入住&gt;&lt;不退款&gt;&lt;早餐&gt;</t>
  </si>
  <si>
    <t>Horgan/David</t>
  </si>
  <si>
    <t>取消</t>
  </si>
  <si>
    <t>[普吉岛]普吉岛芭东度假酒店 (SHA Plus+)(Patong Resort Hotel (SHA Plus+))(8288971)</t>
  </si>
  <si>
    <t>高级房（中宾）&lt;2人入住&gt;&lt;不退款&gt;</t>
  </si>
  <si>
    <t>Broadhurst/Robert</t>
  </si>
  <si>
    <t>HGUConf1870031738</t>
  </si>
  <si>
    <t>[瓜拉丁加奴]迪音酒店(THE INN HOTEL)(39585015)</t>
  </si>
  <si>
    <t>高级房间&lt;不退款&gt;&lt;2人入住&gt;</t>
  </si>
  <si>
    <t>Shaharudin/Syafiqah,Shaharudin/Syafiqah,Shaharudin/Syafiqah,Shaharudin/Syafiqah</t>
  </si>
  <si>
    <t>[好莱坞]欧洲别墅酒店(Villa Europa Hotel)(40050340)</t>
  </si>
  <si>
    <t>开放式客房&lt;不退款&gt;&lt;2人入住&gt;</t>
  </si>
  <si>
    <t>wang/wei</t>
  </si>
  <si>
    <t>[威尔克斯-巴里]侯斯特全套房酒店(Host Inn All Suites)(39579761)</t>
  </si>
  <si>
    <t>标准套房&lt;2人入住&gt;&lt;不退款&gt;</t>
  </si>
  <si>
    <t>Mitchell/Whitney Felicia,Allen/Oneil st.patrick</t>
  </si>
  <si>
    <t>Acknowledged</t>
  </si>
  <si>
    <t>ZHANG/XIAOWEN,li/ennong,WANG/ZITONG</t>
  </si>
  <si>
    <t>[奥本希尔斯]奥本希尔斯品质酒店(Quality Inn Auburn Hills)(8898523)</t>
  </si>
  <si>
    <t>特大床房&lt;不退款&gt;&lt;2人入住&gt;</t>
  </si>
  <si>
    <t>Vier/Michael</t>
  </si>
  <si>
    <t>[万宜新镇]艾佛索厚万宜新镇 1 号酒店(Evo Soho - Bandar Baru Bangi 1)(39561046)</t>
  </si>
  <si>
    <t>工作室&lt;不退款&gt;&lt;2人入住&gt;</t>
  </si>
  <si>
    <t>Rahamad/Linda,Rahamad/Nur Rafizah</t>
  </si>
  <si>
    <t>Confirmed on mobile app</t>
  </si>
  <si>
    <t>[泽西市]泽西市纽波特威斯汀酒店(The Westin Jersey City Newport)(8942396)</t>
  </si>
  <si>
    <t>有限景传统2张双人床房&lt;2人入住&gt;&lt;IBU黄金会员专享&gt;&lt;不退款&gt;&lt;普通会员&gt;</t>
  </si>
  <si>
    <t>Zeynalova/Zumrud</t>
  </si>
  <si>
    <t>[圣路易斯－奥比斯波]玛丹娜酒店(Madonna Inn)(40037993)</t>
  </si>
  <si>
    <t>玛格丽特室&lt;不退款&gt;&lt;2人入住&gt;</t>
  </si>
  <si>
    <t>Buffin/Kelly Katherine,Sutter/Ramie Lee</t>
  </si>
  <si>
    <t>[伊斯坦布尔]泰坦尼克卡尔塔尔商务酒店(Titanic Business Kartal)(16081391)</t>
  </si>
  <si>
    <t>高级房&lt;2人入住&gt;&lt;不退款&gt;</t>
  </si>
  <si>
    <t>Acar/Barıs,Acar/Barıs</t>
  </si>
  <si>
    <t>[仁川]仁川机场酒店(Incheon Airport Hotel)(16069277)</t>
  </si>
  <si>
    <t>Kang/SangHyeok,Kang/SangHyeok</t>
  </si>
  <si>
    <t>[桑迪斯普林斯]亚特兰大北市区威斯汀酒店(The Westin Atlanta Perimeter North)(8942059)</t>
  </si>
  <si>
    <t>传统特大床房&lt;2人入住&gt;&lt;IBU黄金会员专享&gt;&lt;不退款&gt;&lt;普通会员&gt;</t>
  </si>
  <si>
    <t>Davis/Jacinta</t>
  </si>
  <si>
    <t>阶梯</t>
  </si>
  <si>
    <t>[北贝塞斯达]贝塞斯达万豪套房酒店(Bethesda Marriott Suites)(23928410)</t>
  </si>
  <si>
    <t>一卧室特大床套房（带沙发床）(至少连住2晚及以上)&lt;2人入住&gt;&lt;不退款&gt;&lt;普通会员&gt;</t>
  </si>
  <si>
    <t>Li/Jun</t>
  </si>
  <si>
    <t>[棉兰]棉兰爱马仕皇宫酒店 - 明古连管理(Hermes Palace Hotel Medan - Managed by Bencoolen)(44802817)</t>
  </si>
  <si>
    <t>Harryansyah/Vitz,Harryansyah/Vitz</t>
  </si>
  <si>
    <t>[阿尔巴雷－圣玛丽]圣切里德浦切尔基里亚德 - 艾尔德拉洛泽尔酒店(Kyriad Saint Chély d'Apcher - Aire de la Lozère)(39576680)</t>
  </si>
  <si>
    <t>高级双人房&lt;不退款&gt;&lt;2人入住&gt;</t>
  </si>
  <si>
    <t>COUDERC/Gerard</t>
  </si>
  <si>
    <t>[好莱坞]玛格丽塔维尔好莱坞海滩度假村(Margaritaville Hollywood Beach Resort)(40023033)</t>
  </si>
  <si>
    <t>日落近岸景1特大床房&lt;2人入住&gt;&lt;不退款&gt;</t>
  </si>
  <si>
    <t>Levy/Stephanie</t>
  </si>
  <si>
    <t>8074SC372941</t>
  </si>
  <si>
    <t>Williams/CaShanna</t>
  </si>
  <si>
    <t>[圣地亚哥]圣迭戈万豪侯爵与滨海酒店(San Diego Marriott Marquis and Marina)(17481576)</t>
  </si>
  <si>
    <t>湾景特大床房（带阳台）(至少连住2晚及以上)&lt;2人入住&gt;&lt;不退款&gt;&lt;普通会员&gt;</t>
  </si>
  <si>
    <t>HONG/HAN YANG</t>
  </si>
  <si>
    <t>[Te Aro]奇尼迪酒店(Trinity Hotel)(39497977)</t>
  </si>
  <si>
    <t>双人间&lt;不退款&gt;&lt;2人入住&gt;</t>
  </si>
  <si>
    <t>Nguyen/Son,Ha/Linh</t>
  </si>
  <si>
    <t>EXP-1871464843</t>
  </si>
  <si>
    <t>[避兰东]新山满足酒店(Fully Hotel Johor Jaya)(43084629)</t>
  </si>
  <si>
    <t>豪华客房1张双人床&lt;不退款&gt;&lt;2人入住&gt;</t>
  </si>
  <si>
    <t>Soo/Soo Chan Wai</t>
  </si>
  <si>
    <t>[塔拉哈西]拉卡萨酒店及套房(La Casa Inn and Suites)(39946315)</t>
  </si>
  <si>
    <t>经济房1双人床&lt;2人入住&gt;&lt;不退款&gt;</t>
  </si>
  <si>
    <t>Green/Jamie</t>
  </si>
  <si>
    <t>[里士满]伯克利酒店(The Berkeley Hotel)(40029412)</t>
  </si>
  <si>
    <t>高级客房1张特大床&lt;2人入住&gt;&lt;不退款&gt;</t>
  </si>
  <si>
    <t>Norwine/Michelle</t>
  </si>
  <si>
    <t>[沃思堡]斯铎克亚德滋酒店(Stockyards Hotel)(39982682)</t>
  </si>
  <si>
    <t>经典客房1张特大床&lt;不退款&gt;&lt;2人入住&gt;</t>
  </si>
  <si>
    <t>Secrest/Leonard Archie</t>
  </si>
  <si>
    <t>[洛杉矶]洛杉矶喜来登大酒店(Sheraton Grand Los Angeles)(8247176)</t>
  </si>
  <si>
    <t>1卧特大床套房带沙发床&lt;普通,金牌,白金,钻石会员 特惠&gt;&lt;2人入住&gt;&lt;IBU黄金会员专享&gt;&lt;不退款&gt;&lt;普通会员&gt;</t>
  </si>
  <si>
    <t>BAI/YIFAN</t>
  </si>
  <si>
    <t>[博亚勒克]伊斯坦布尔机场杜鲁苏俱乐部酒店(Istanbul Airport Durusu Club Hotel)(39554928)</t>
  </si>
  <si>
    <t>标准间（花园景观）&lt;不退款&gt;&lt;2人入住&gt;</t>
  </si>
  <si>
    <t>tuccar/yasin,tuccar/yasin</t>
  </si>
  <si>
    <t>[华欣]华欣盛泰澜海滩别墅及度假村 (SHA Plus+)(Centara Grand Beach Resort &amp; Villas Hua Hin (SHA Plus+))(8503065)</t>
  </si>
  <si>
    <t>甄选豪华特大床房&lt;2人入住&gt;&lt;不退款&gt;&lt;早餐&gt;</t>
  </si>
  <si>
    <t>Janin/Serge,Janin/Serge</t>
  </si>
  <si>
    <t>[关丹]尚城酒店(Champcity Hotel)(39494575)</t>
  </si>
  <si>
    <t>标准双人间&lt;不退款&gt;&lt;2人入住&gt;</t>
  </si>
  <si>
    <t>Dulaidi/Julianah,Dulaidi/Julianah</t>
  </si>
  <si>
    <t>豪华双床房&lt;不退款&gt;&lt;2人入住&gt;</t>
  </si>
  <si>
    <t>Izweena/Amalinna,Izweena/Amalinna</t>
  </si>
  <si>
    <t>[罗宾逊维勒]好莱坞图尼卡赌场酒店(Hollywood Casino Tunica)(40026550)</t>
  </si>
  <si>
    <t>标准间1特大床&lt;不退款&gt;&lt;2人入住&gt;</t>
  </si>
  <si>
    <t>Smith/Carla Fae</t>
  </si>
  <si>
    <t>[民丹岛]拉古娜日夜酒店(Nite &amp; Day Laguna Bintan)(39576482)</t>
  </si>
  <si>
    <t>阳光明媚的房间(至少连住2晚及以上)&lt;2人入住&gt;&lt;不退款&gt;</t>
  </si>
  <si>
    <t>Rewillianie/Ziske</t>
  </si>
  <si>
    <t>[加鲁特区]甘榜萨姆皮乌度假村(Kampung Sampireun Resort &amp; Spa)(39494394)</t>
  </si>
  <si>
    <t>卡拉帕卢亚套房湖&lt;不退款&gt;&lt;2人入住&gt;</t>
  </si>
  <si>
    <t>Dirgantara/Wisnu</t>
  </si>
  <si>
    <t>[圣加布里埃尔]洛杉矶圣加百利喜来登酒店(Sheraton Los Angeles San Gabriel)(22770967)</t>
  </si>
  <si>
    <t>特大床房&lt;2人入住&gt;&lt;IBU黄金会员专享&gt;&lt;不退款&gt;&lt;普通会员&gt;</t>
  </si>
  <si>
    <t>XUN/ZHIPENG</t>
  </si>
  <si>
    <t>Fung/Raymond</t>
  </si>
  <si>
    <t>[曼谷]皇家兰花喜来豋大酒店 (SHA Plus+)(Royal Orchid Sheraton Hotel &amp; Towers (SHA Plus+))(7252497)</t>
  </si>
  <si>
    <t>豪华2张双人床河景房&lt;2人入住&gt;&lt;不退款&gt;&lt;普通会员&gt;</t>
  </si>
  <si>
    <t>JU/XIN</t>
  </si>
  <si>
    <t>Redlin/Wiebke Diana</t>
  </si>
  <si>
    <t>[汉布尔]阿塔斯柯希塔苏格兰套房酒店(Scottish Inns &amp; Suites Atascocita)(40053342)</t>
  </si>
  <si>
    <t>标准间1特大床&lt;2人入住&gt;&lt;不退款&gt;</t>
  </si>
  <si>
    <t>Zuma/David</t>
  </si>
  <si>
    <t>部分景观传统房带一张特大床&lt;2人入住&gt;&lt;不退款&gt;&lt;普通会员&gt;</t>
  </si>
  <si>
    <t>Nettkes/Keshean v</t>
  </si>
  <si>
    <t>[塞多纳]塞多纳山顶旅馆(Sedona Hilltop Inn)(40076749)</t>
  </si>
  <si>
    <t>标准客房1张大床（山景）&lt;2人入住&gt;&lt;不退款&gt;</t>
  </si>
  <si>
    <t>Taylor-Lucas/Amber</t>
  </si>
  <si>
    <t>S9H62ZMHR</t>
  </si>
  <si>
    <t>退单</t>
  </si>
  <si>
    <t>[里布]里布南6号汽车旅馆(Motel 6-Riverside, CA - South)(40031994)</t>
  </si>
  <si>
    <t>标准间2双人床（吸烟）&lt;不退款&gt;&lt;2人入住&gt;</t>
  </si>
  <si>
    <t>Ayala/Rebeca</t>
  </si>
  <si>
    <t>UP73EM3U7C</t>
  </si>
  <si>
    <t>[特罗斯多夫]科隆机场特罗斯多夫贝斯特韦斯特酒店(Best Western Hotel Cologne Airport Troisdorf)(70665885)</t>
  </si>
  <si>
    <t>标准双人床房&lt;2人入住&gt;&lt;不退款&gt;</t>
  </si>
  <si>
    <t>Kokorina/Natalia</t>
  </si>
  <si>
    <t>Loman/Willie A.</t>
  </si>
  <si>
    <t>West/Heather</t>
  </si>
  <si>
    <t>[帕罗奥图]帕尔马尼酒店(Hotel Parmani)(8913963)</t>
  </si>
  <si>
    <t>无障碍大号床房&lt;2人入住&gt;&lt;不退款&gt;</t>
  </si>
  <si>
    <t>Babourine/Stanislav</t>
  </si>
  <si>
    <t>60172SC005551</t>
  </si>
  <si>
    <t>[比灵斯]艾克比灵斯酒店(Econo Lodge Billings)(17324537)</t>
  </si>
  <si>
    <t>双人房(2张双人床)&lt;2人入住&gt;&lt;不退款&gt;&lt;早餐&gt;</t>
  </si>
  <si>
    <t>Wallace/Sharyn</t>
  </si>
  <si>
    <t>[首尔]美利来酒店首尔明洞(Migliore Hotel Seoul Myeongdong)(23861683)</t>
  </si>
  <si>
    <t>标准房双床&lt;2人入住&gt;&lt;不退款&gt;</t>
  </si>
  <si>
    <t>HAN/SEUNGHYEON</t>
  </si>
  <si>
    <t>Harris/Dorian J</t>
  </si>
  <si>
    <t>[杰克森维尔]家园旅馆(Homeplace Inn)(40046892)</t>
  </si>
  <si>
    <t>Cummins/Gerald</t>
  </si>
  <si>
    <t>[西好莱坞]比佛利山庄伦敦西好莱坞酒店(The London West Hollywood at Beverly Hills)(16071094)</t>
  </si>
  <si>
    <t>伦敦套房&lt;2人入住&gt;&lt;不退款&gt;</t>
  </si>
  <si>
    <t>Heller/Heather</t>
  </si>
  <si>
    <t>9989SC095225</t>
  </si>
  <si>
    <t>9989SC095226</t>
  </si>
  <si>
    <t>[马六甲]奥洛拉酒店(Aurora)(70659243)</t>
  </si>
  <si>
    <t>行政双床房&lt;不退款&gt;&lt;2人入住&gt;</t>
  </si>
  <si>
    <t>Ashraf Basaruddin/Mohd,Ashraf Basaruddin/Mohd</t>
  </si>
  <si>
    <t>[null](39583615)</t>
  </si>
  <si>
    <t>[曼谷]于拉查达阿曼塔酒店(Amanta Hotel &amp; Residence Ratchada)(11213703)</t>
  </si>
  <si>
    <t>一卧室池景豪华套房&lt;不退款&gt;&lt;2人入住&gt;</t>
  </si>
  <si>
    <t>Lyu/Kaiyin</t>
  </si>
  <si>
    <t>[Rivervale]图拉克旅馆(Toorak Lodge)(48140596)</t>
  </si>
  <si>
    <t>经典双人房&lt;不退款&gt;&lt;2人入住&gt;</t>
  </si>
  <si>
    <t>Duncan/Jonathon michael</t>
  </si>
  <si>
    <t>Watkins/Rasaan</t>
  </si>
  <si>
    <t>[杰克逊维尔]杰克逊维尔巴特勒大道/绍斯波恩特家乡套房酒店(Hometown Inn &amp; Suites Jacksonville Butler Blvd./Southpoint)(40029727)</t>
  </si>
  <si>
    <t>标准间1张大床&lt;2人入住&gt;&lt;不退款&gt;</t>
  </si>
  <si>
    <t>young jr/Dewayne</t>
  </si>
  <si>
    <t>，</t>
  </si>
  <si>
    <t>16847879039此单多收82元待退回</t>
  </si>
  <si>
    <t>A211227114355481</t>
  </si>
  <si>
    <t>A211227114443481</t>
  </si>
  <si>
    <t>A211227114523109</t>
  </si>
  <si>
    <t>USD / THB 当前参考汇率: 33.495</t>
  </si>
  <si>
    <t>总计： 15348 USD/
514081.26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</si>
  <si>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</si>
  <si>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</si>
  <si>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</si>
  <si>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</si>
  <si>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</si>
  <si>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</si>
  <si>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</si>
  <si>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</si>
  <si>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</si>
  <si>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</si>
  <si>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</si>
  <si>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</si>
  <si>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</si>
  <si>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</si>
  <si>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</si>
  <si>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</si>
  <si>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</si>
  <si>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2021-10-16</t>
  </si>
  <si>
    <t>2278739</t>
  </si>
  <si>
    <t>普吉岛悦榕庄(SHA Plus+)</t>
  </si>
  <si>
    <t>Wang Yuelin</t>
  </si>
  <si>
    <t>2021-12-17</t>
  </si>
  <si>
    <t>2021-12-23</t>
  </si>
  <si>
    <t>退房日周结</t>
  </si>
  <si>
    <t>9177.07</t>
  </si>
  <si>
    <t>1423.00</t>
  </si>
  <si>
    <t>0</t>
  </si>
  <si>
    <t>0.00</t>
  </si>
  <si>
    <t>携程国际直连(CIT)</t>
  </si>
  <si>
    <t>2021-10-16 20:28:45</t>
  </si>
  <si>
    <t>否</t>
  </si>
  <si>
    <t>汇智国际旅游发展有限公司</t>
  </si>
  <si>
    <t>直连</t>
  </si>
  <si>
    <t>16572772308-1</t>
  </si>
  <si>
    <t>2021-10-26</t>
  </si>
  <si>
    <t>2283526</t>
  </si>
  <si>
    <t>RMB</t>
  </si>
  <si>
    <t>2021-10-26 16:22:27</t>
  </si>
  <si>
    <t>2021-11-10</t>
  </si>
  <si>
    <t>2295150</t>
  </si>
  <si>
    <t>Riptide Oceanfront Hotel</t>
  </si>
  <si>
    <t>Enxuto Tania</t>
  </si>
  <si>
    <t>2021-12-20</t>
  </si>
  <si>
    <t>4619.09</t>
  </si>
  <si>
    <t>721.00</t>
  </si>
  <si>
    <t>2021-11-10 09:41:15</t>
  </si>
  <si>
    <t>2021-11-23</t>
  </si>
  <si>
    <t>2308567</t>
  </si>
  <si>
    <t>达利行政酒店</t>
  </si>
  <si>
    <t>Montes Roberto</t>
  </si>
  <si>
    <t>2021-12-24</t>
  </si>
  <si>
    <t>2021-12-26</t>
  </si>
  <si>
    <t>2021-11-23 11:17:21</t>
  </si>
  <si>
    <t>2021-11-24</t>
  </si>
  <si>
    <t>2309787</t>
  </si>
  <si>
    <t>华氏套房</t>
  </si>
  <si>
    <t>MISHRA NITIN,DIXIT SHIVANI</t>
  </si>
  <si>
    <t>2021-12-22</t>
  </si>
  <si>
    <t>1998.61</t>
  </si>
  <si>
    <t>312.00</t>
  </si>
  <si>
    <t>2021-11-24 04:03:16</t>
  </si>
  <si>
    <t>2021-11-28</t>
  </si>
  <si>
    <t>2316959</t>
  </si>
  <si>
    <t>喜来登凯拉尼公主酒店</t>
  </si>
  <si>
    <t>SHAN QIHANG,CHENG XUANHAO</t>
  </si>
  <si>
    <t>2021-12-18</t>
  </si>
  <si>
    <t>4388.80</t>
  </si>
  <si>
    <t>685.00</t>
  </si>
  <si>
    <t>2021-11-28 13:52:57</t>
  </si>
  <si>
    <t>2021-12-03</t>
  </si>
  <si>
    <t>2325573</t>
  </si>
  <si>
    <t>槟城龙城快捷酒店</t>
  </si>
  <si>
    <t>Farhanah Fatin</t>
  </si>
  <si>
    <t>2021-12-21</t>
  </si>
  <si>
    <t>332.31</t>
  </si>
  <si>
    <t>52.00</t>
  </si>
  <si>
    <t>2021-12-03 17:53:34</t>
  </si>
  <si>
    <t>2021-12-11</t>
  </si>
  <si>
    <t>2335404</t>
  </si>
  <si>
    <t>达拉斯沃思堡国际机场凯悦酒店</t>
  </si>
  <si>
    <t>Changzhi Wang</t>
  </si>
  <si>
    <t>1744.47</t>
  </si>
  <si>
    <t>273.00</t>
  </si>
  <si>
    <t>2021-12-11 01:35:18</t>
  </si>
  <si>
    <t>2021-12-12</t>
  </si>
  <si>
    <t>2336866</t>
  </si>
  <si>
    <t>Quinta Karla 酒店</t>
  </si>
  <si>
    <t>Zuniga Trejo Teresa,Vazquez Zuniga Anel</t>
  </si>
  <si>
    <t>2021-12-19</t>
  </si>
  <si>
    <t>2021-12-12 04:34:20</t>
  </si>
  <si>
    <t>2336882</t>
  </si>
  <si>
    <t>里昂圣艾苏佩里凯富酒店</t>
  </si>
  <si>
    <t>Bez Nicolas</t>
  </si>
  <si>
    <t>421.74</t>
  </si>
  <si>
    <t>66.00</t>
  </si>
  <si>
    <t>2021-12-12 06:12:36</t>
  </si>
  <si>
    <t>2336919</t>
  </si>
  <si>
    <t>美爵万隆赛布酒店</t>
  </si>
  <si>
    <t>Widiastuti Endang</t>
  </si>
  <si>
    <t>632.61</t>
  </si>
  <si>
    <t>99.00</t>
  </si>
  <si>
    <t>2021-12-12 07:42:24</t>
  </si>
  <si>
    <t>2336922</t>
  </si>
  <si>
    <t>2021-12-12 07:44:38</t>
  </si>
  <si>
    <t>2337118</t>
  </si>
  <si>
    <t>LIU HAOXU</t>
  </si>
  <si>
    <t>1750.86</t>
  </si>
  <si>
    <t>274.00</t>
  </si>
  <si>
    <t>2021-12-12 11:36:19</t>
  </si>
  <si>
    <t>2337172</t>
  </si>
  <si>
    <t>夏安美洲最佳价值套房酒店</t>
  </si>
  <si>
    <t>Little Katherine</t>
  </si>
  <si>
    <t>575.10</t>
  </si>
  <si>
    <t>90.00</t>
  </si>
  <si>
    <t>2021-12-12 12:32:32</t>
  </si>
  <si>
    <t>2337412</t>
  </si>
  <si>
    <t>玛汀瓦尔旅馆</t>
  </si>
  <si>
    <t>Starkova Sviatoslava,Starkova Ruslana</t>
  </si>
  <si>
    <t>511.20</t>
  </si>
  <si>
    <t>80.00</t>
  </si>
  <si>
    <t>2021-12-12 15:50:30</t>
  </si>
  <si>
    <t>2337905</t>
  </si>
  <si>
    <t>莱比锡马克格拉弗酒店</t>
  </si>
  <si>
    <t>Reichelt Philipp,Leleithner Bianca</t>
  </si>
  <si>
    <t>281.16</t>
  </si>
  <si>
    <t>44.00</t>
  </si>
  <si>
    <t>2021-12-12 22:41:02</t>
  </si>
  <si>
    <t>2021-12-13</t>
  </si>
  <si>
    <t>2338012</t>
  </si>
  <si>
    <t>CAO TAO</t>
  </si>
  <si>
    <t>2021-12-15</t>
  </si>
  <si>
    <t>2777.04</t>
  </si>
  <si>
    <t>435.00</t>
  </si>
  <si>
    <t>2021-12-13 03:44:28</t>
  </si>
  <si>
    <t>2338013</t>
  </si>
  <si>
    <t>SUN HONG,LI SONGLIN</t>
  </si>
  <si>
    <t>2021-12-13 03:44:29</t>
  </si>
  <si>
    <t>2338428</t>
  </si>
  <si>
    <t>太平斯里马来西亚酒店</t>
  </si>
  <si>
    <t>Syu Kama Syuhada</t>
  </si>
  <si>
    <t>185.14</t>
  </si>
  <si>
    <t>29.00</t>
  </si>
  <si>
    <t>2021-12-13 12:17:11</t>
  </si>
  <si>
    <t>2338434</t>
  </si>
  <si>
    <t>底特律文艺复兴中心万豪酒店</t>
  </si>
  <si>
    <t>ZHUO YUNQI,Chang Zhaoxi</t>
  </si>
  <si>
    <t>3619.73</t>
  </si>
  <si>
    <t>567.00</t>
  </si>
  <si>
    <t>2021-12-13 12:17:07</t>
  </si>
  <si>
    <t>2338683</t>
  </si>
  <si>
    <t>特雷布潮流公园景观酒店</t>
  </si>
  <si>
    <t>KRISHNAN VENKATARAMAN</t>
  </si>
  <si>
    <t>1417.25</t>
  </si>
  <si>
    <t>222.00</t>
  </si>
  <si>
    <t>2021-12-13 15:26:08</t>
  </si>
  <si>
    <t>2021-12-14</t>
  </si>
  <si>
    <t>2340530</t>
  </si>
  <si>
    <t>芭东度假酒店</t>
  </si>
  <si>
    <t>Broadhurst Robert</t>
  </si>
  <si>
    <t>2021-12-25</t>
  </si>
  <si>
    <t>1186.90</t>
  </si>
  <si>
    <t>186.00</t>
  </si>
  <si>
    <t>2021-12-14 22:48:02</t>
  </si>
  <si>
    <t>2340585</t>
  </si>
  <si>
    <t>旅馆酒店（旧称 KT 旅人旅馆）</t>
  </si>
  <si>
    <t>Shaharudin Syafiqah,Shaharudin Syafiqah,Shaharudin Syafiqah,Shaharudin Syafiqah</t>
  </si>
  <si>
    <t>242.49</t>
  </si>
  <si>
    <t>38.00</t>
  </si>
  <si>
    <t>2021-12-15 00:39:03</t>
  </si>
  <si>
    <t>2340984</t>
  </si>
  <si>
    <t>欧罗巴别墅酒店</t>
  </si>
  <si>
    <t>wang wei</t>
  </si>
  <si>
    <t>2744.13</t>
  </si>
  <si>
    <t>430.00</t>
  </si>
  <si>
    <t>2021-12-15 14:05:07</t>
  </si>
  <si>
    <t>2021-12-16</t>
  </si>
  <si>
    <t>2342390</t>
  </si>
  <si>
    <t>ZHANG XIAOWEN,li ennong,WANG ZITONG</t>
  </si>
  <si>
    <t>4173.17</t>
  </si>
  <si>
    <t>654.00</t>
  </si>
  <si>
    <t>2021-12-16 10:11:48</t>
  </si>
  <si>
    <t>2342425</t>
  </si>
  <si>
    <t>奥本希尔斯品质酒店</t>
  </si>
  <si>
    <t>Vier Michael</t>
  </si>
  <si>
    <t>395.62</t>
  </si>
  <si>
    <t>62.00</t>
  </si>
  <si>
    <t>2021-12-16 10:40:18</t>
  </si>
  <si>
    <t>2343311</t>
  </si>
  <si>
    <t>艾佛索厚万宜新镇 1 号酒店</t>
  </si>
  <si>
    <t>Rahamad Linda,Rahamad Nur Rafizah</t>
  </si>
  <si>
    <t>248.86</t>
  </si>
  <si>
    <t>39.00</t>
  </si>
  <si>
    <t>2021-12-16 18:44:45</t>
  </si>
  <si>
    <t>2343746</t>
  </si>
  <si>
    <t>泽西市纽波特威斯汀酒店</t>
  </si>
  <si>
    <t>Zeynalova Zumrud</t>
  </si>
  <si>
    <t>1735.63</t>
  </si>
  <si>
    <t>272.00</t>
  </si>
  <si>
    <t>2021-12-16 23:58:13</t>
  </si>
  <si>
    <t>2343795</t>
  </si>
  <si>
    <t>玛多娜酒店</t>
  </si>
  <si>
    <t>Buffin Kelly Katherine,Sutter Ramie Lee</t>
  </si>
  <si>
    <t>2118.49</t>
  </si>
  <si>
    <t>332.00</t>
  </si>
  <si>
    <t>2021-12-17 01:56:06</t>
  </si>
  <si>
    <t>2343815</t>
  </si>
  <si>
    <t>泰坦尼克卡尔塔尔商务酒店</t>
  </si>
  <si>
    <t>Acar Barıs,Acar Barıs</t>
  </si>
  <si>
    <t>229.76</t>
  </si>
  <si>
    <t>36.00</t>
  </si>
  <si>
    <t>2021-12-17 02:47:02</t>
  </si>
  <si>
    <t>2344601</t>
  </si>
  <si>
    <t>棉兰爱马仕皇宫酒店 - 明古连管理</t>
  </si>
  <si>
    <t>Harryansyah Vitz,Harryansyah Vitz</t>
  </si>
  <si>
    <t>536.11</t>
  </si>
  <si>
    <t>84.00</t>
  </si>
  <si>
    <t>2021-12-17 18:00:24</t>
  </si>
  <si>
    <t>2344646</t>
  </si>
  <si>
    <t>圣切里德浦切尔基里亚德 - 艾尔德拉洛泽尔酒店</t>
  </si>
  <si>
    <t>COUDERC Gerard</t>
  </si>
  <si>
    <t>402.08</t>
  </si>
  <si>
    <t>63.00</t>
  </si>
  <si>
    <t>2021-12-17 18:29:48</t>
  </si>
  <si>
    <t>2345319</t>
  </si>
  <si>
    <t>玛格丽特维尔好莱坞海滩渡假村</t>
  </si>
  <si>
    <t>Levy Stephanie</t>
  </si>
  <si>
    <t>2575.05</t>
  </si>
  <si>
    <t>403.00</t>
  </si>
  <si>
    <t>2021-12-18 05:51:45</t>
  </si>
  <si>
    <t>2345401</t>
  </si>
  <si>
    <t>亚特兰大北市区威斯汀酒店</t>
  </si>
  <si>
    <t>Williams CaShanna</t>
  </si>
  <si>
    <t>1520.75</t>
  </si>
  <si>
    <t>238.00</t>
  </si>
  <si>
    <t>2021-12-18 08:57:17</t>
  </si>
  <si>
    <t>2345621</t>
  </si>
  <si>
    <t>圣迭戈万豪侯爵与滨海酒店</t>
  </si>
  <si>
    <t>HONG HAN YANG</t>
  </si>
  <si>
    <t>2594.22</t>
  </si>
  <si>
    <t>406.00</t>
  </si>
  <si>
    <t>2021-12-18 11:25:31</t>
  </si>
  <si>
    <t>2345995</t>
  </si>
  <si>
    <t>惠灵顿三位一体酒店</t>
  </si>
  <si>
    <t>Nguyen Son,Ha Linh</t>
  </si>
  <si>
    <t>485.62</t>
  </si>
  <si>
    <t>76.00</t>
  </si>
  <si>
    <t>2021-12-18 16:28:27</t>
  </si>
  <si>
    <t>2346021</t>
  </si>
  <si>
    <t>柔佛再也设备完善酒店</t>
  </si>
  <si>
    <t>Soo Soo Chan Wai</t>
  </si>
  <si>
    <t>83.07</t>
  </si>
  <si>
    <t>13.00</t>
  </si>
  <si>
    <t>2021-12-18 16:41:03</t>
  </si>
  <si>
    <t>2346700</t>
  </si>
  <si>
    <t>拉卡萨套房旅馆</t>
  </si>
  <si>
    <t>Green Jamie</t>
  </si>
  <si>
    <t>805.10</t>
  </si>
  <si>
    <t>126.00</t>
  </si>
  <si>
    <t>2021-12-19 05:33:57</t>
  </si>
  <si>
    <t>2346714</t>
  </si>
  <si>
    <t>伯克利酒店</t>
  </si>
  <si>
    <t>Norwine Michelle</t>
  </si>
  <si>
    <t>1642.15</t>
  </si>
  <si>
    <t>257.00</t>
  </si>
  <si>
    <t>2021-12-19 06:41:10</t>
  </si>
  <si>
    <t>2346739</t>
  </si>
  <si>
    <t>史托克雅斯酒店</t>
  </si>
  <si>
    <t>Secrest Leonard Archie</t>
  </si>
  <si>
    <t>1009.57</t>
  </si>
  <si>
    <t>158.00</t>
  </si>
  <si>
    <t>2021-12-19 08:10:23</t>
  </si>
  <si>
    <t>2347025</t>
  </si>
  <si>
    <t>洛杉矶喜来登大酒店</t>
  </si>
  <si>
    <t>BAI YIFAN</t>
  </si>
  <si>
    <t>5118.15</t>
  </si>
  <si>
    <t>801.00</t>
  </si>
  <si>
    <t>2021-12-19 13:29:11</t>
  </si>
  <si>
    <t>2347072</t>
  </si>
  <si>
    <t>伊斯坦布尔机场杜鲁苏俱乐部酒店</t>
  </si>
  <si>
    <t>tuccar yasin,tuccar yasin</t>
  </si>
  <si>
    <t>102.24</t>
  </si>
  <si>
    <t>16.00</t>
  </si>
  <si>
    <t>2021-12-19 14:42:19</t>
  </si>
  <si>
    <t>2347152</t>
  </si>
  <si>
    <t>香槟大酒店</t>
  </si>
  <si>
    <t>Dulaidi Julianah,Dulaidi Julianah</t>
  </si>
  <si>
    <t>108.62</t>
  </si>
  <si>
    <t>17.00</t>
  </si>
  <si>
    <t>2021-12-19 15:55:14</t>
  </si>
  <si>
    <t>2347162</t>
  </si>
  <si>
    <t>Izweena Amalinna,Izweena Amalinna</t>
  </si>
  <si>
    <t>115.01</t>
  </si>
  <si>
    <t>18.00</t>
  </si>
  <si>
    <t>2021-12-19 16:05:07</t>
  </si>
  <si>
    <t>2347712</t>
  </si>
  <si>
    <t>好莱坞图尼卡赌场</t>
  </si>
  <si>
    <t>Smith Carla Fae</t>
  </si>
  <si>
    <t>977.62</t>
  </si>
  <si>
    <t>153.00</t>
  </si>
  <si>
    <t>2021-12-19 23:46:26</t>
  </si>
  <si>
    <t>2347916</t>
  </si>
  <si>
    <t>日夜拉古纳宾坦酒店 - 丹戎槟榔</t>
  </si>
  <si>
    <t>Rewillianie Ziske</t>
  </si>
  <si>
    <t>479.23</t>
  </si>
  <si>
    <t>75.00</t>
  </si>
  <si>
    <t>2021-12-20 09:32:13</t>
  </si>
  <si>
    <t>2347926</t>
  </si>
  <si>
    <t>甘榜萨姆皮乌度假村</t>
  </si>
  <si>
    <t>Dirgantara Wisnu</t>
  </si>
  <si>
    <t>907.34</t>
  </si>
  <si>
    <t>142.00</t>
  </si>
  <si>
    <t>2021-12-20 10:03:55</t>
  </si>
  <si>
    <t>2348077</t>
  </si>
  <si>
    <t>洛杉矶圣加百利喜来登酒店</t>
  </si>
  <si>
    <t>XUN ZHIPENG</t>
  </si>
  <si>
    <t>3469.61</t>
  </si>
  <si>
    <t>543.00</t>
  </si>
  <si>
    <t>2021-12-20 15:11:31</t>
  </si>
  <si>
    <t>2348403</t>
  </si>
  <si>
    <t>Fung Raymond</t>
  </si>
  <si>
    <t>2990.38</t>
  </si>
  <si>
    <t>468.00</t>
  </si>
  <si>
    <t>2021-12-20 18:24:03</t>
  </si>
  <si>
    <t>2348657</t>
  </si>
  <si>
    <t>皇家兰花喜来登大酒店</t>
  </si>
  <si>
    <t>JU XIN</t>
  </si>
  <si>
    <t>1833.84</t>
  </si>
  <si>
    <t>287.00</t>
  </si>
  <si>
    <t>2021-12-20 20:43:21</t>
  </si>
  <si>
    <t>2348723</t>
  </si>
  <si>
    <t>Redlin Wiebke Diana</t>
  </si>
  <si>
    <t>869.00</t>
  </si>
  <si>
    <t>136.00</t>
  </si>
  <si>
    <t>2021-12-20 21:32:04</t>
  </si>
  <si>
    <t>2349007</t>
  </si>
  <si>
    <t>阿塔斯柯希塔苏格兰套房酒店</t>
  </si>
  <si>
    <t>Zuma David</t>
  </si>
  <si>
    <t>2021-12-21 08:12:30</t>
  </si>
  <si>
    <t>2349058</t>
  </si>
  <si>
    <t>Nettkes Keshean v</t>
  </si>
  <si>
    <t>869.04</t>
  </si>
  <si>
    <t>2021-12-21 08:59:35</t>
  </si>
  <si>
    <t>2349469</t>
  </si>
  <si>
    <t>瑟多纳汽车旅馆</t>
  </si>
  <si>
    <t>Taylor-Lucas Amber</t>
  </si>
  <si>
    <t>2306.79</t>
  </si>
  <si>
    <t>361.00</t>
  </si>
  <si>
    <t>2021-12-21 14:31:21</t>
  </si>
  <si>
    <t>2350312</t>
  </si>
  <si>
    <t>6 号汽车旅馆 - 南 Riverside</t>
  </si>
  <si>
    <t>Ayala Rebeca</t>
  </si>
  <si>
    <t>536.76</t>
  </si>
  <si>
    <t>2021-12-21 22:59:23</t>
  </si>
  <si>
    <t>2350435</t>
  </si>
  <si>
    <t>科隆机场特罗斯多夫贝斯特韦斯特酒店</t>
  </si>
  <si>
    <t>Kokorina Natalia</t>
  </si>
  <si>
    <t>613.06</t>
  </si>
  <si>
    <t>96.00</t>
  </si>
  <si>
    <t>2021-12-22 02:13:37</t>
  </si>
  <si>
    <t>2350438</t>
  </si>
  <si>
    <t>Loman Willie A.</t>
  </si>
  <si>
    <t>702.46</t>
  </si>
  <si>
    <t>110.00</t>
  </si>
  <si>
    <t>2021-12-22 02:25:46</t>
  </si>
  <si>
    <t>2351849</t>
  </si>
  <si>
    <t>West Heather</t>
  </si>
  <si>
    <t>702.24</t>
  </si>
  <si>
    <t>2021-12-23 09:10:11</t>
  </si>
  <si>
    <t>2352232</t>
  </si>
  <si>
    <t>帕尔马尼酒店</t>
  </si>
  <si>
    <t>Babourine Stanislav</t>
  </si>
  <si>
    <t>619.25</t>
  </si>
  <si>
    <t>97.00</t>
  </si>
  <si>
    <t>2021-12-23 13:27:21</t>
  </si>
  <si>
    <t>2352306</t>
  </si>
  <si>
    <t>艾克比灵斯酒店</t>
  </si>
  <si>
    <t>Wallace Sharyn</t>
  </si>
  <si>
    <t>944.83</t>
  </si>
  <si>
    <t>148.00</t>
  </si>
  <si>
    <t>2021-12-23 14:16:13</t>
  </si>
  <si>
    <t>2352503</t>
  </si>
  <si>
    <t>首尔明洞洛伊斯酒店</t>
  </si>
  <si>
    <t>HAN SEUNGHYEON</t>
  </si>
  <si>
    <t>1066.13</t>
  </si>
  <si>
    <t>167.00</t>
  </si>
  <si>
    <t>2021-12-23 16:34:22</t>
  </si>
  <si>
    <t>2352515</t>
  </si>
  <si>
    <t>Harris Dorian J</t>
  </si>
  <si>
    <t>2021-12-23 16:36:42</t>
  </si>
  <si>
    <t>2353605</t>
  </si>
  <si>
    <t>洛杉矶伦敦西好莱坞酒店</t>
  </si>
  <si>
    <t>Heller Heather</t>
  </si>
  <si>
    <t>5886.05</t>
  </si>
  <si>
    <t>922.00</t>
  </si>
  <si>
    <t>2021-12-24 07:30:32</t>
  </si>
  <si>
    <t>2354181</t>
  </si>
  <si>
    <t>日惹拉克斯顿酒店</t>
  </si>
  <si>
    <t>hastuti hernie purri Sri,hastuti hernie purri Sri</t>
  </si>
  <si>
    <t>140.45</t>
  </si>
  <si>
    <t>22.00</t>
  </si>
  <si>
    <t>2021-12-24 14:22:44</t>
  </si>
  <si>
    <t>2354260</t>
  </si>
  <si>
    <t>曼谷拉查达阿曼达酒店和公寓</t>
  </si>
  <si>
    <t>Lyu Kaiyin</t>
  </si>
  <si>
    <t>319.20</t>
  </si>
  <si>
    <t>50.00</t>
  </si>
  <si>
    <t>2021-12-24 15:57:27</t>
  </si>
  <si>
    <t>直采</t>
  </si>
  <si>
    <t>2354612</t>
  </si>
  <si>
    <t>图拉克旅馆</t>
  </si>
  <si>
    <t>Duncan Jonathon michael</t>
  </si>
  <si>
    <t>472.42</t>
  </si>
  <si>
    <t>74.00</t>
  </si>
  <si>
    <t>2021-12-24 18:13:21</t>
  </si>
  <si>
    <t>2355169</t>
  </si>
  <si>
    <t>Watkins Rasaan</t>
  </si>
  <si>
    <t>2021-12-24 21:48:14</t>
  </si>
  <si>
    <t>2355197</t>
  </si>
  <si>
    <t>杰克逊维尔巴特勒大道/绍斯波恩特家乡套房酒店</t>
  </si>
  <si>
    <t>young jr Dewayne</t>
  </si>
  <si>
    <t>983.14</t>
  </si>
  <si>
    <t>154.00</t>
  </si>
  <si>
    <t>2021-12-24 22:06:12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</si>
</sst>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16572772308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44553</v>
      </c>
      <c r="H2" s="4">
        <v>1</v>
      </c>
      <c r="I2" s="4">
        <v>6</v>
      </c>
      <c r="J2" s="4">
        <v>6</v>
      </c>
      <c r="K2" s="4" t="s">
        <v>29</v>
      </c>
      <c r="L2" s="4">
        <v>1423</v>
      </c>
      <c r="M2" s="4">
        <v>1423</v>
      </c>
      <c r="N2" s="4" t="s">
        <v>30</v>
      </c>
      <c r="O2" s="4" t="s">
        <v>31</v>
      </c>
      <c r="P2" s="4" t="s">
        <v>32</v>
      </c>
      <c r="Q2" s="4">
        <v>0</v>
      </c>
      <c r="R2" s="6">
        <v>44485</v>
      </c>
      <c r="S2" s="5">
        <v>44557</v>
      </c>
      <c r="T2" s="4" t="s">
        <v>33</v>
      </c>
      <c r="U2" s="4">
        <v>1423</v>
      </c>
      <c r="V2" s="4">
        <v>0</v>
      </c>
      <c r="W2" s="4">
        <v>0</v>
      </c>
      <c r="X2" s="4">
        <v>2278739</v>
      </c>
      <c r="Y2" s="4">
        <v>19624425</v>
      </c>
    </row>
    <row r="3" s="4" customFormat="1" spans="1:25">
      <c r="A3" s="4">
        <v>16765506527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44547</v>
      </c>
      <c r="G3" s="5">
        <v>44550</v>
      </c>
      <c r="H3" s="4">
        <v>1</v>
      </c>
      <c r="I3" s="4">
        <v>3</v>
      </c>
      <c r="J3" s="4">
        <v>3</v>
      </c>
      <c r="K3" s="4" t="s">
        <v>29</v>
      </c>
      <c r="L3" s="4">
        <v>721</v>
      </c>
      <c r="M3" s="4">
        <v>721</v>
      </c>
      <c r="N3" s="4" t="s">
        <v>36</v>
      </c>
      <c r="O3" s="4" t="s">
        <v>31</v>
      </c>
      <c r="P3" s="4" t="s">
        <v>32</v>
      </c>
      <c r="Q3" s="4">
        <v>0</v>
      </c>
      <c r="R3" s="6">
        <v>44510</v>
      </c>
      <c r="S3" s="5">
        <v>44557</v>
      </c>
      <c r="T3" s="4" t="s">
        <v>33</v>
      </c>
      <c r="U3" s="4">
        <v>721</v>
      </c>
      <c r="V3" s="4">
        <v>0</v>
      </c>
      <c r="W3" s="4">
        <v>0</v>
      </c>
      <c r="X3" s="4">
        <v>2295150</v>
      </c>
      <c r="Y3" s="4" t="s">
        <v>37</v>
      </c>
    </row>
    <row r="4" s="4" customFormat="1" spans="1:25">
      <c r="A4" s="4">
        <v>16847879039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44554</v>
      </c>
      <c r="G4" s="5">
        <v>44556</v>
      </c>
      <c r="H4" s="4">
        <v>1</v>
      </c>
      <c r="I4" s="4">
        <v>2</v>
      </c>
      <c r="J4" s="4">
        <v>2</v>
      </c>
      <c r="K4" s="4" t="s">
        <v>29</v>
      </c>
      <c r="L4" s="4">
        <v>82</v>
      </c>
      <c r="M4" s="4">
        <v>82</v>
      </c>
      <c r="N4" s="4" t="s">
        <v>40</v>
      </c>
      <c r="O4" s="4" t="s">
        <v>31</v>
      </c>
      <c r="P4" s="4" t="s">
        <v>32</v>
      </c>
      <c r="Q4" s="4">
        <v>0</v>
      </c>
      <c r="R4" s="6">
        <v>44523</v>
      </c>
      <c r="S4" s="5">
        <v>44557</v>
      </c>
      <c r="T4" s="4" t="s">
        <v>33</v>
      </c>
      <c r="U4" s="4">
        <v>82</v>
      </c>
      <c r="V4" s="4">
        <v>0</v>
      </c>
      <c r="W4" s="4">
        <v>0</v>
      </c>
      <c r="X4" s="4">
        <v>2308567</v>
      </c>
      <c r="Y4" s="4" t="s">
        <v>41</v>
      </c>
    </row>
    <row r="5" s="4" customFormat="1" spans="1:25">
      <c r="A5" s="4">
        <v>16854412683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44552</v>
      </c>
      <c r="G5" s="5">
        <v>44554</v>
      </c>
      <c r="H5" s="4">
        <v>1</v>
      </c>
      <c r="I5" s="4">
        <v>2</v>
      </c>
      <c r="J5" s="4">
        <v>2</v>
      </c>
      <c r="K5" s="4" t="s">
        <v>29</v>
      </c>
      <c r="L5" s="4">
        <v>312</v>
      </c>
      <c r="M5" s="4">
        <v>312</v>
      </c>
      <c r="N5" s="4" t="s">
        <v>44</v>
      </c>
      <c r="O5" s="4" t="s">
        <v>31</v>
      </c>
      <c r="P5" s="4" t="s">
        <v>32</v>
      </c>
      <c r="Q5" s="4">
        <v>0</v>
      </c>
      <c r="R5" s="6">
        <v>44524</v>
      </c>
      <c r="S5" s="5">
        <v>44557</v>
      </c>
      <c r="T5" s="4" t="s">
        <v>33</v>
      </c>
      <c r="U5" s="4">
        <v>312</v>
      </c>
      <c r="V5" s="4">
        <v>0</v>
      </c>
      <c r="W5" s="4">
        <v>0</v>
      </c>
      <c r="X5" s="4">
        <v>2309787</v>
      </c>
      <c r="Y5" s="4">
        <v>5788611</v>
      </c>
    </row>
    <row r="6" s="4" customFormat="1" spans="1:25">
      <c r="A6" s="4">
        <v>16881525395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44548</v>
      </c>
      <c r="G6" s="5">
        <v>44553</v>
      </c>
      <c r="H6" s="4">
        <v>1</v>
      </c>
      <c r="I6" s="4">
        <v>5</v>
      </c>
      <c r="J6" s="4">
        <v>5</v>
      </c>
      <c r="K6" s="4" t="s">
        <v>29</v>
      </c>
      <c r="L6" s="4">
        <v>685</v>
      </c>
      <c r="M6" s="4">
        <v>685</v>
      </c>
      <c r="N6" s="4" t="s">
        <v>47</v>
      </c>
      <c r="O6" s="4" t="s">
        <v>31</v>
      </c>
      <c r="P6" s="4" t="s">
        <v>32</v>
      </c>
      <c r="Q6" s="4">
        <v>0</v>
      </c>
      <c r="R6" s="6">
        <v>44528</v>
      </c>
      <c r="S6" s="5">
        <v>44557</v>
      </c>
      <c r="T6" s="4" t="s">
        <v>33</v>
      </c>
      <c r="U6" s="4">
        <v>685</v>
      </c>
      <c r="V6" s="4">
        <v>0</v>
      </c>
      <c r="W6" s="4">
        <v>0</v>
      </c>
      <c r="X6" s="4">
        <v>2316959</v>
      </c>
      <c r="Y6" s="4">
        <v>92588764</v>
      </c>
    </row>
    <row r="7" s="4" customFormat="1" spans="1:25">
      <c r="A7" s="4">
        <v>16912387652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44551</v>
      </c>
      <c r="G7" s="5">
        <v>44553</v>
      </c>
      <c r="H7" s="4">
        <v>1</v>
      </c>
      <c r="I7" s="4">
        <v>2</v>
      </c>
      <c r="J7" s="4">
        <v>2</v>
      </c>
      <c r="K7" s="4" t="s">
        <v>29</v>
      </c>
      <c r="L7" s="4">
        <v>52</v>
      </c>
      <c r="M7" s="4">
        <v>52</v>
      </c>
      <c r="N7" s="4" t="s">
        <v>50</v>
      </c>
      <c r="O7" s="4" t="s">
        <v>31</v>
      </c>
      <c r="P7" s="4" t="s">
        <v>32</v>
      </c>
      <c r="Q7" s="4">
        <v>0</v>
      </c>
      <c r="R7" s="6">
        <v>44533</v>
      </c>
      <c r="S7" s="5">
        <v>44557</v>
      </c>
      <c r="T7" s="4" t="s">
        <v>33</v>
      </c>
      <c r="U7" s="4">
        <v>52</v>
      </c>
      <c r="V7" s="4">
        <v>0</v>
      </c>
      <c r="W7" s="4">
        <v>0</v>
      </c>
      <c r="X7" s="4">
        <v>2325573</v>
      </c>
      <c r="Y7" s="4" t="s">
        <v>51</v>
      </c>
    </row>
    <row r="8" s="4" customFormat="1" spans="1:25">
      <c r="A8" s="4">
        <v>16960936583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44547</v>
      </c>
      <c r="G8" s="5">
        <v>44550</v>
      </c>
      <c r="H8" s="4">
        <v>1</v>
      </c>
      <c r="I8" s="4">
        <v>3</v>
      </c>
      <c r="J8" s="4">
        <v>3</v>
      </c>
      <c r="K8" s="4" t="s">
        <v>29</v>
      </c>
      <c r="L8" s="4">
        <v>273</v>
      </c>
      <c r="M8" s="4">
        <v>273</v>
      </c>
      <c r="N8" s="4" t="s">
        <v>54</v>
      </c>
      <c r="O8" s="4" t="s">
        <v>31</v>
      </c>
      <c r="P8" s="4" t="s">
        <v>32</v>
      </c>
      <c r="Q8" s="4">
        <v>0</v>
      </c>
      <c r="R8" s="6">
        <v>44541</v>
      </c>
      <c r="S8" s="5">
        <v>44557</v>
      </c>
      <c r="T8" s="4" t="s">
        <v>33</v>
      </c>
      <c r="U8" s="4">
        <v>273</v>
      </c>
      <c r="V8" s="4">
        <v>0</v>
      </c>
      <c r="W8" s="4">
        <v>0</v>
      </c>
      <c r="X8" s="4">
        <v>2335404</v>
      </c>
      <c r="Y8" s="4">
        <v>65309353</v>
      </c>
    </row>
    <row r="9" s="4" customFormat="1" spans="1:25">
      <c r="A9" s="4">
        <v>16969224996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44549</v>
      </c>
      <c r="G9" s="5">
        <v>44554</v>
      </c>
      <c r="H9" s="4">
        <v>1</v>
      </c>
      <c r="I9" s="4">
        <v>5</v>
      </c>
      <c r="J9" s="4">
        <v>5</v>
      </c>
      <c r="K9" s="4" t="s">
        <v>29</v>
      </c>
      <c r="L9" s="4">
        <v>215</v>
      </c>
      <c r="M9" s="4">
        <v>215</v>
      </c>
      <c r="N9" s="4" t="s">
        <v>57</v>
      </c>
      <c r="O9" s="4" t="s">
        <v>31</v>
      </c>
      <c r="P9" s="4" t="s">
        <v>32</v>
      </c>
      <c r="Q9" s="4">
        <v>0</v>
      </c>
      <c r="R9" s="6">
        <v>44542</v>
      </c>
      <c r="S9" s="5">
        <v>44557</v>
      </c>
      <c r="T9" s="4" t="s">
        <v>33</v>
      </c>
      <c r="U9" s="4">
        <v>215</v>
      </c>
      <c r="V9" s="4">
        <v>0</v>
      </c>
      <c r="W9" s="4">
        <v>0</v>
      </c>
      <c r="X9" s="4">
        <v>2336866</v>
      </c>
      <c r="Y9" s="4" t="s">
        <v>58</v>
      </c>
    </row>
    <row r="10" s="4" customFormat="1" spans="1:25">
      <c r="A10" s="4">
        <v>16969259037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44549</v>
      </c>
      <c r="G10" s="5">
        <v>44550</v>
      </c>
      <c r="H10" s="4">
        <v>1</v>
      </c>
      <c r="I10" s="4">
        <v>1</v>
      </c>
      <c r="J10" s="4">
        <v>1</v>
      </c>
      <c r="K10" s="4" t="s">
        <v>29</v>
      </c>
      <c r="L10" s="4">
        <v>66</v>
      </c>
      <c r="M10" s="4">
        <v>66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44542</v>
      </c>
      <c r="S10" s="5">
        <v>44557</v>
      </c>
      <c r="T10" s="4" t="s">
        <v>33</v>
      </c>
      <c r="U10" s="4">
        <v>66</v>
      </c>
      <c r="V10" s="4">
        <v>0</v>
      </c>
      <c r="W10" s="4">
        <v>0</v>
      </c>
      <c r="X10" s="4">
        <v>2336882</v>
      </c>
      <c r="Y10" s="4">
        <v>58566656</v>
      </c>
    </row>
    <row r="11" s="4" customFormat="1" spans="1:24">
      <c r="A11" s="4">
        <v>16969306011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44550</v>
      </c>
      <c r="G11" s="5">
        <v>44551</v>
      </c>
      <c r="H11" s="4">
        <v>1</v>
      </c>
      <c r="I11" s="4">
        <v>1</v>
      </c>
      <c r="J11" s="4">
        <v>1</v>
      </c>
      <c r="K11" s="4" t="s">
        <v>29</v>
      </c>
      <c r="L11" s="4">
        <v>99</v>
      </c>
      <c r="M11" s="4">
        <v>99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44542</v>
      </c>
      <c r="S11" s="5">
        <v>44557</v>
      </c>
      <c r="T11" s="4" t="s">
        <v>33</v>
      </c>
      <c r="U11" s="4">
        <v>99</v>
      </c>
      <c r="V11" s="4">
        <v>0</v>
      </c>
      <c r="W11" s="4">
        <v>0</v>
      </c>
      <c r="X11" s="4">
        <v>2336919</v>
      </c>
    </row>
    <row r="12" s="4" customFormat="1" spans="1:24">
      <c r="A12" s="4">
        <v>16969306132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44551</v>
      </c>
      <c r="G12" s="5">
        <v>44552</v>
      </c>
      <c r="H12" s="4">
        <v>1</v>
      </c>
      <c r="I12" s="4">
        <v>1</v>
      </c>
      <c r="J12" s="4">
        <v>1</v>
      </c>
      <c r="K12" s="4" t="s">
        <v>29</v>
      </c>
      <c r="L12" s="4">
        <v>99</v>
      </c>
      <c r="M12" s="4">
        <v>99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44542</v>
      </c>
      <c r="S12" s="5">
        <v>44557</v>
      </c>
      <c r="T12" s="4" t="s">
        <v>33</v>
      </c>
      <c r="U12" s="4">
        <v>99</v>
      </c>
      <c r="V12" s="4">
        <v>0</v>
      </c>
      <c r="W12" s="4">
        <v>0</v>
      </c>
      <c r="X12" s="4">
        <v>2336922</v>
      </c>
    </row>
    <row r="13" s="4" customFormat="1" spans="1:25">
      <c r="A13" s="4">
        <v>16969856166</v>
      </c>
      <c r="B13" s="4" t="s">
        <v>25</v>
      </c>
      <c r="C13" s="4" t="s">
        <v>26</v>
      </c>
      <c r="D13" s="4" t="s">
        <v>45</v>
      </c>
      <c r="E13" s="4" t="s">
        <v>46</v>
      </c>
      <c r="F13" s="5">
        <v>44548</v>
      </c>
      <c r="G13" s="5">
        <v>44550</v>
      </c>
      <c r="H13" s="4">
        <v>1</v>
      </c>
      <c r="I13" s="4">
        <v>2</v>
      </c>
      <c r="J13" s="4">
        <v>2</v>
      </c>
      <c r="K13" s="4" t="s">
        <v>29</v>
      </c>
      <c r="L13" s="4">
        <v>274</v>
      </c>
      <c r="M13" s="4">
        <v>274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44542</v>
      </c>
      <c r="S13" s="5">
        <v>44557</v>
      </c>
      <c r="T13" s="4" t="s">
        <v>33</v>
      </c>
      <c r="U13" s="4">
        <v>274</v>
      </c>
      <c r="V13" s="4">
        <v>0</v>
      </c>
      <c r="W13" s="4">
        <v>0</v>
      </c>
      <c r="Y13" s="4">
        <v>73545215</v>
      </c>
    </row>
    <row r="14" s="4" customFormat="1" spans="1:25">
      <c r="A14" s="4">
        <v>16970016548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44552</v>
      </c>
      <c r="G14" s="5">
        <v>44553</v>
      </c>
      <c r="H14" s="4">
        <v>1</v>
      </c>
      <c r="I14" s="4">
        <v>1</v>
      </c>
      <c r="J14" s="4">
        <v>1</v>
      </c>
      <c r="K14" s="4" t="s">
        <v>29</v>
      </c>
      <c r="L14" s="4">
        <v>90</v>
      </c>
      <c r="M14" s="4">
        <v>90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44542</v>
      </c>
      <c r="S14" s="5">
        <v>44557</v>
      </c>
      <c r="T14" s="4" t="s">
        <v>33</v>
      </c>
      <c r="U14" s="4">
        <v>90</v>
      </c>
      <c r="V14" s="4">
        <v>0</v>
      </c>
      <c r="W14" s="4">
        <v>0</v>
      </c>
      <c r="X14" s="4">
        <v>2337172</v>
      </c>
      <c r="Y14" s="4">
        <v>177415</v>
      </c>
    </row>
    <row r="15" s="4" customFormat="1" spans="1:25">
      <c r="A15" s="4">
        <v>16970802702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44549</v>
      </c>
      <c r="G15" s="5">
        <v>44551</v>
      </c>
      <c r="H15" s="4">
        <v>1</v>
      </c>
      <c r="I15" s="4">
        <v>2</v>
      </c>
      <c r="J15" s="4">
        <v>2</v>
      </c>
      <c r="K15" s="4" t="s">
        <v>29</v>
      </c>
      <c r="L15" s="4">
        <v>80</v>
      </c>
      <c r="M15" s="4">
        <v>80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44542</v>
      </c>
      <c r="S15" s="5">
        <v>44557</v>
      </c>
      <c r="T15" s="4" t="s">
        <v>33</v>
      </c>
      <c r="U15" s="4">
        <v>80</v>
      </c>
      <c r="V15" s="4">
        <v>0</v>
      </c>
      <c r="W15" s="4">
        <v>0</v>
      </c>
      <c r="X15" s="4">
        <v>2337412</v>
      </c>
      <c r="Y15" s="4">
        <v>2021121220394</v>
      </c>
    </row>
    <row r="16" s="4" customFormat="1" spans="1:25">
      <c r="A16" s="4">
        <v>16971968722</v>
      </c>
      <c r="B16" s="4" t="s">
        <v>25</v>
      </c>
      <c r="C16" s="4" t="s">
        <v>26</v>
      </c>
      <c r="D16" s="4" t="s">
        <v>72</v>
      </c>
      <c r="E16" s="4" t="s">
        <v>70</v>
      </c>
      <c r="F16" s="5">
        <v>44552</v>
      </c>
      <c r="G16" s="5">
        <v>44553</v>
      </c>
      <c r="H16" s="4">
        <v>1</v>
      </c>
      <c r="I16" s="4">
        <v>1</v>
      </c>
      <c r="J16" s="4">
        <v>1</v>
      </c>
      <c r="K16" s="4" t="s">
        <v>29</v>
      </c>
      <c r="L16" s="4">
        <v>44</v>
      </c>
      <c r="M16" s="4">
        <v>44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44542</v>
      </c>
      <c r="S16" s="5">
        <v>44557</v>
      </c>
      <c r="T16" s="4" t="s">
        <v>33</v>
      </c>
      <c r="U16" s="4">
        <v>44</v>
      </c>
      <c r="V16" s="4">
        <v>0</v>
      </c>
      <c r="W16" s="4">
        <v>0</v>
      </c>
      <c r="X16" s="4">
        <v>2337905</v>
      </c>
      <c r="Y16" s="4">
        <v>42172359</v>
      </c>
    </row>
    <row r="17" s="4" customFormat="1" spans="1:25">
      <c r="A17" s="4">
        <v>16974686387</v>
      </c>
      <c r="B17" s="4" t="s">
        <v>25</v>
      </c>
      <c r="C17" s="4" t="s">
        <v>26</v>
      </c>
      <c r="D17" s="4" t="s">
        <v>52</v>
      </c>
      <c r="E17" s="4" t="s">
        <v>53</v>
      </c>
      <c r="F17" s="5">
        <v>44545</v>
      </c>
      <c r="G17" s="5">
        <v>44550</v>
      </c>
      <c r="H17" s="4">
        <v>1</v>
      </c>
      <c r="I17" s="4">
        <v>5</v>
      </c>
      <c r="J17" s="4">
        <v>5</v>
      </c>
      <c r="K17" s="4" t="s">
        <v>29</v>
      </c>
      <c r="L17" s="4">
        <v>435</v>
      </c>
      <c r="M17" s="4">
        <v>435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44543</v>
      </c>
      <c r="S17" s="5">
        <v>44557</v>
      </c>
      <c r="T17" s="4" t="s">
        <v>33</v>
      </c>
      <c r="U17" s="4">
        <v>435</v>
      </c>
      <c r="V17" s="4">
        <v>0</v>
      </c>
      <c r="W17" s="4">
        <v>0</v>
      </c>
      <c r="X17" s="4">
        <v>2338012</v>
      </c>
      <c r="Y17" s="4">
        <v>1663719</v>
      </c>
    </row>
    <row r="18" s="4" customFormat="1" spans="1:25">
      <c r="A18" s="4">
        <v>16974686397</v>
      </c>
      <c r="B18" s="4" t="s">
        <v>25</v>
      </c>
      <c r="C18" s="4" t="s">
        <v>26</v>
      </c>
      <c r="D18" s="4" t="s">
        <v>52</v>
      </c>
      <c r="E18" s="4" t="s">
        <v>75</v>
      </c>
      <c r="F18" s="5">
        <v>44545</v>
      </c>
      <c r="G18" s="5">
        <v>44550</v>
      </c>
      <c r="H18" s="4">
        <v>1</v>
      </c>
      <c r="I18" s="4">
        <v>5</v>
      </c>
      <c r="J18" s="4">
        <v>5</v>
      </c>
      <c r="K18" s="4" t="s">
        <v>29</v>
      </c>
      <c r="L18" s="4">
        <v>435</v>
      </c>
      <c r="M18" s="4">
        <v>435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44543</v>
      </c>
      <c r="S18" s="5">
        <v>44557</v>
      </c>
      <c r="T18" s="4" t="s">
        <v>33</v>
      </c>
      <c r="U18" s="4">
        <v>435</v>
      </c>
      <c r="V18" s="4">
        <v>0</v>
      </c>
      <c r="W18" s="4">
        <v>0</v>
      </c>
      <c r="X18" s="4">
        <v>2338013</v>
      </c>
      <c r="Y18" s="4">
        <v>8403980</v>
      </c>
    </row>
    <row r="19" s="4" customFormat="1" spans="1:24">
      <c r="A19" s="4">
        <v>16975606729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44551</v>
      </c>
      <c r="G19" s="5">
        <v>44552</v>
      </c>
      <c r="H19" s="4">
        <v>1</v>
      </c>
      <c r="I19" s="4">
        <v>1</v>
      </c>
      <c r="J19" s="4">
        <v>1</v>
      </c>
      <c r="K19" s="4" t="s">
        <v>29</v>
      </c>
      <c r="L19" s="4">
        <v>29</v>
      </c>
      <c r="M19" s="4">
        <v>29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44543</v>
      </c>
      <c r="S19" s="5">
        <v>44557</v>
      </c>
      <c r="T19" s="4" t="s">
        <v>33</v>
      </c>
      <c r="U19" s="4">
        <v>29</v>
      </c>
      <c r="V19" s="4">
        <v>0</v>
      </c>
      <c r="W19" s="4">
        <v>0</v>
      </c>
      <c r="X19" s="4">
        <v>2338428</v>
      </c>
    </row>
    <row r="20" s="4" customFormat="1" spans="1:25">
      <c r="A20" s="4">
        <v>16975641726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44551</v>
      </c>
      <c r="G20" s="5">
        <v>44554</v>
      </c>
      <c r="H20" s="4">
        <v>1</v>
      </c>
      <c r="I20" s="4">
        <v>3</v>
      </c>
      <c r="J20" s="4">
        <v>3</v>
      </c>
      <c r="K20" s="4" t="s">
        <v>29</v>
      </c>
      <c r="L20" s="4">
        <v>567</v>
      </c>
      <c r="M20" s="4">
        <v>567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44543</v>
      </c>
      <c r="S20" s="5">
        <v>44557</v>
      </c>
      <c r="T20" s="4" t="s">
        <v>33</v>
      </c>
      <c r="U20" s="4">
        <v>567</v>
      </c>
      <c r="V20" s="4">
        <v>0</v>
      </c>
      <c r="W20" s="4">
        <v>0</v>
      </c>
      <c r="X20" s="4">
        <v>2338434</v>
      </c>
      <c r="Y20" s="4">
        <v>74092277</v>
      </c>
    </row>
    <row r="21" s="4" customFormat="1" spans="1:25">
      <c r="A21" s="4">
        <v>16975871805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44549</v>
      </c>
      <c r="G21" s="5">
        <v>44556</v>
      </c>
      <c r="H21" s="4">
        <v>1</v>
      </c>
      <c r="I21" s="4">
        <v>7</v>
      </c>
      <c r="J21" s="4">
        <v>7</v>
      </c>
      <c r="K21" s="4" t="s">
        <v>29</v>
      </c>
      <c r="L21" s="4">
        <v>222</v>
      </c>
      <c r="M21" s="4">
        <v>222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44543</v>
      </c>
      <c r="S21" s="5">
        <v>44557</v>
      </c>
      <c r="T21" s="4" t="s">
        <v>33</v>
      </c>
      <c r="U21" s="4">
        <v>222</v>
      </c>
      <c r="V21" s="4">
        <v>0</v>
      </c>
      <c r="W21" s="4">
        <v>0</v>
      </c>
      <c r="X21" s="4">
        <v>2338683</v>
      </c>
      <c r="Y21" s="4">
        <v>1869536632</v>
      </c>
    </row>
    <row r="22" s="4" customFormat="1" spans="1:24">
      <c r="A22" s="4">
        <v>16980726974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44548</v>
      </c>
      <c r="G22" s="5">
        <v>44550</v>
      </c>
      <c r="H22" s="4">
        <v>2</v>
      </c>
      <c r="I22" s="4">
        <v>2</v>
      </c>
      <c r="J22" s="4">
        <v>4</v>
      </c>
      <c r="K22" s="4" t="s">
        <v>29</v>
      </c>
      <c r="L22" s="4">
        <v>772</v>
      </c>
      <c r="M22" s="4">
        <v>772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44544</v>
      </c>
      <c r="S22" s="5">
        <v>44557</v>
      </c>
      <c r="T22" s="4" t="s">
        <v>33</v>
      </c>
      <c r="U22" s="4">
        <v>772</v>
      </c>
      <c r="V22" s="4">
        <v>0</v>
      </c>
      <c r="W22" s="4">
        <v>0</v>
      </c>
      <c r="X22" s="4">
        <v>2339713</v>
      </c>
    </row>
    <row r="23" s="4" customFormat="1" spans="1:24">
      <c r="A23" s="4">
        <v>16980726974</v>
      </c>
      <c r="B23" s="4" t="s">
        <v>25</v>
      </c>
      <c r="C23" s="4" t="s">
        <v>89</v>
      </c>
      <c r="D23" s="4" t="s">
        <v>86</v>
      </c>
      <c r="E23" s="4" t="s">
        <v>87</v>
      </c>
      <c r="F23" s="5">
        <v>44548</v>
      </c>
      <c r="G23" s="5">
        <v>44550</v>
      </c>
      <c r="H23" s="4">
        <v>2</v>
      </c>
      <c r="I23" s="4">
        <v>2</v>
      </c>
      <c r="J23" s="4">
        <v>4</v>
      </c>
      <c r="K23" s="4" t="s">
        <v>29</v>
      </c>
      <c r="L23" s="4">
        <v>-772</v>
      </c>
      <c r="M23" s="4">
        <v>-772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44544</v>
      </c>
      <c r="S23" s="5">
        <v>44557</v>
      </c>
      <c r="T23" s="4" t="s">
        <v>33</v>
      </c>
      <c r="U23" s="4">
        <v>-772</v>
      </c>
      <c r="V23" s="4">
        <v>0</v>
      </c>
      <c r="W23" s="4">
        <v>0</v>
      </c>
      <c r="X23" s="4">
        <v>2339713</v>
      </c>
    </row>
    <row r="24" s="4" customFormat="1" spans="1:25">
      <c r="A24" s="4">
        <v>16986226821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44549</v>
      </c>
      <c r="G24" s="5">
        <v>44555</v>
      </c>
      <c r="H24" s="4">
        <v>1</v>
      </c>
      <c r="I24" s="4">
        <v>6</v>
      </c>
      <c r="J24" s="4">
        <v>6</v>
      </c>
      <c r="K24" s="4" t="s">
        <v>29</v>
      </c>
      <c r="L24" s="4">
        <v>186</v>
      </c>
      <c r="M24" s="4">
        <v>186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44544</v>
      </c>
      <c r="S24" s="5">
        <v>44557</v>
      </c>
      <c r="T24" s="4" t="s">
        <v>33</v>
      </c>
      <c r="U24" s="4">
        <v>186</v>
      </c>
      <c r="V24" s="4">
        <v>0</v>
      </c>
      <c r="W24" s="4">
        <v>0</v>
      </c>
      <c r="X24" s="4">
        <v>2340530</v>
      </c>
      <c r="Y24" s="4" t="s">
        <v>93</v>
      </c>
    </row>
    <row r="25" s="4" customFormat="1" spans="1:24">
      <c r="A25" s="4">
        <v>16986526921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44554</v>
      </c>
      <c r="G25" s="5">
        <v>44555</v>
      </c>
      <c r="H25" s="4">
        <v>2</v>
      </c>
      <c r="I25" s="4">
        <v>1</v>
      </c>
      <c r="J25" s="4">
        <v>2</v>
      </c>
      <c r="K25" s="4" t="s">
        <v>29</v>
      </c>
      <c r="L25" s="4">
        <v>38</v>
      </c>
      <c r="M25" s="4">
        <v>38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44545</v>
      </c>
      <c r="S25" s="5">
        <v>44557</v>
      </c>
      <c r="T25" s="4" t="s">
        <v>33</v>
      </c>
      <c r="U25" s="4">
        <v>38</v>
      </c>
      <c r="V25" s="4">
        <v>0</v>
      </c>
      <c r="W25" s="4">
        <v>0</v>
      </c>
      <c r="X25" s="4">
        <v>2340585</v>
      </c>
    </row>
    <row r="26" s="4" customFormat="1" spans="1:25">
      <c r="A26" s="4">
        <v>16987688695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44554</v>
      </c>
      <c r="G26" s="5">
        <v>44556</v>
      </c>
      <c r="H26" s="4">
        <v>1</v>
      </c>
      <c r="I26" s="4">
        <v>2</v>
      </c>
      <c r="J26" s="4">
        <v>2</v>
      </c>
      <c r="K26" s="4" t="s">
        <v>29</v>
      </c>
      <c r="L26" s="4">
        <v>430</v>
      </c>
      <c r="M26" s="4">
        <v>430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44545</v>
      </c>
      <c r="S26" s="5">
        <v>44557</v>
      </c>
      <c r="T26" s="4" t="s">
        <v>33</v>
      </c>
      <c r="U26" s="4">
        <v>430</v>
      </c>
      <c r="V26" s="4">
        <v>0</v>
      </c>
      <c r="W26" s="4">
        <v>0</v>
      </c>
      <c r="X26" s="4">
        <v>2340984</v>
      </c>
      <c r="Y26" s="4">
        <v>24773614</v>
      </c>
    </row>
    <row r="27" s="4" customFormat="1" spans="1:25">
      <c r="A27" s="4">
        <v>16988136470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44547</v>
      </c>
      <c r="G27" s="5">
        <v>44550</v>
      </c>
      <c r="H27" s="4">
        <v>1</v>
      </c>
      <c r="I27" s="4">
        <v>3</v>
      </c>
      <c r="J27" s="4">
        <v>3</v>
      </c>
      <c r="K27" s="4" t="s">
        <v>29</v>
      </c>
      <c r="L27" s="4">
        <v>213</v>
      </c>
      <c r="M27" s="4">
        <v>213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44545</v>
      </c>
      <c r="S27" s="5">
        <v>44557</v>
      </c>
      <c r="T27" s="4" t="s">
        <v>33</v>
      </c>
      <c r="U27" s="4">
        <v>213</v>
      </c>
      <c r="V27" s="4">
        <v>0</v>
      </c>
      <c r="W27" s="4">
        <v>0</v>
      </c>
      <c r="X27" s="4">
        <v>2341152</v>
      </c>
      <c r="Y27" s="4" t="s">
        <v>103</v>
      </c>
    </row>
    <row r="28" s="4" customFormat="1" spans="1:26">
      <c r="A28" s="4">
        <v>16992934440</v>
      </c>
      <c r="B28" s="4" t="s">
        <v>25</v>
      </c>
      <c r="C28" s="4" t="s">
        <v>26</v>
      </c>
      <c r="D28" s="4" t="s">
        <v>52</v>
      </c>
      <c r="E28" s="4" t="s">
        <v>53</v>
      </c>
      <c r="F28" s="5">
        <v>44550</v>
      </c>
      <c r="G28" s="5">
        <v>44553</v>
      </c>
      <c r="H28" s="4">
        <v>2</v>
      </c>
      <c r="I28" s="4">
        <v>3</v>
      </c>
      <c r="J28" s="4">
        <v>6</v>
      </c>
      <c r="K28" s="4" t="s">
        <v>29</v>
      </c>
      <c r="L28" s="4">
        <v>654</v>
      </c>
      <c r="M28" s="4">
        <v>654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44546</v>
      </c>
      <c r="S28" s="5">
        <v>44557</v>
      </c>
      <c r="T28" s="4" t="s">
        <v>33</v>
      </c>
      <c r="U28" s="4">
        <v>654</v>
      </c>
      <c r="V28" s="4">
        <v>0</v>
      </c>
      <c r="W28" s="4">
        <v>0</v>
      </c>
      <c r="X28" s="4">
        <v>2342390</v>
      </c>
      <c r="Y28" s="4">
        <v>56492669</v>
      </c>
      <c r="Z28" s="4">
        <v>63230874</v>
      </c>
    </row>
    <row r="29" s="4" customFormat="1" spans="1:25">
      <c r="A29" s="4">
        <v>16992974638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44552</v>
      </c>
      <c r="G29" s="5">
        <v>44553</v>
      </c>
      <c r="H29" s="4">
        <v>1</v>
      </c>
      <c r="I29" s="4">
        <v>1</v>
      </c>
      <c r="J29" s="4">
        <v>1</v>
      </c>
      <c r="K29" s="4" t="s">
        <v>29</v>
      </c>
      <c r="L29" s="4">
        <v>62</v>
      </c>
      <c r="M29" s="4">
        <v>62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44546</v>
      </c>
      <c r="S29" s="5">
        <v>44557</v>
      </c>
      <c r="T29" s="4" t="s">
        <v>33</v>
      </c>
      <c r="U29" s="4">
        <v>62</v>
      </c>
      <c r="V29" s="4">
        <v>0</v>
      </c>
      <c r="W29" s="4">
        <v>0</v>
      </c>
      <c r="X29" s="4">
        <v>2342425</v>
      </c>
      <c r="Y29" s="4">
        <v>59101259</v>
      </c>
    </row>
    <row r="30" s="4" customFormat="1" spans="1:25">
      <c r="A30" s="4">
        <v>16988136470</v>
      </c>
      <c r="B30" s="4" t="s">
        <v>25</v>
      </c>
      <c r="C30" s="4" t="s">
        <v>89</v>
      </c>
      <c r="D30" s="4" t="s">
        <v>100</v>
      </c>
      <c r="E30" s="4" t="s">
        <v>101</v>
      </c>
      <c r="F30" s="5">
        <v>44547</v>
      </c>
      <c r="G30" s="5">
        <v>44550</v>
      </c>
      <c r="H30" s="4">
        <v>1</v>
      </c>
      <c r="I30" s="4">
        <v>3</v>
      </c>
      <c r="J30" s="4">
        <v>3</v>
      </c>
      <c r="K30" s="4" t="s">
        <v>29</v>
      </c>
      <c r="L30" s="4">
        <v>-213</v>
      </c>
      <c r="M30" s="4">
        <v>-213</v>
      </c>
      <c r="N30" s="4" t="s">
        <v>102</v>
      </c>
      <c r="O30" s="4" t="s">
        <v>31</v>
      </c>
      <c r="P30" s="4" t="s">
        <v>32</v>
      </c>
      <c r="Q30" s="4">
        <v>0</v>
      </c>
      <c r="R30" s="6">
        <v>44545</v>
      </c>
      <c r="S30" s="5">
        <v>44557</v>
      </c>
      <c r="T30" s="4" t="s">
        <v>33</v>
      </c>
      <c r="U30" s="4">
        <v>-213</v>
      </c>
      <c r="V30" s="4">
        <v>0</v>
      </c>
      <c r="W30" s="4">
        <v>0</v>
      </c>
      <c r="X30" s="4">
        <v>2341152</v>
      </c>
      <c r="Y30" s="4" t="s">
        <v>103</v>
      </c>
    </row>
    <row r="31" s="4" customFormat="1" spans="1:25">
      <c r="A31" s="4">
        <v>16996193305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44555</v>
      </c>
      <c r="G31" s="5">
        <v>44556</v>
      </c>
      <c r="H31" s="4">
        <v>1</v>
      </c>
      <c r="I31" s="4">
        <v>1</v>
      </c>
      <c r="J31" s="4">
        <v>1</v>
      </c>
      <c r="K31" s="4" t="s">
        <v>29</v>
      </c>
      <c r="L31" s="4">
        <v>39</v>
      </c>
      <c r="M31" s="4">
        <v>39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44546</v>
      </c>
      <c r="S31" s="5">
        <v>44557</v>
      </c>
      <c r="T31" s="4" t="s">
        <v>33</v>
      </c>
      <c r="U31" s="4">
        <v>39</v>
      </c>
      <c r="V31" s="4">
        <v>0</v>
      </c>
      <c r="W31" s="4">
        <v>0</v>
      </c>
      <c r="X31" s="4">
        <v>2343311</v>
      </c>
      <c r="Y31" s="4" t="s">
        <v>111</v>
      </c>
    </row>
    <row r="32" s="4" customFormat="1" spans="1:25">
      <c r="A32" s="4">
        <v>16997434116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44550</v>
      </c>
      <c r="G32" s="5">
        <v>44552</v>
      </c>
      <c r="H32" s="4">
        <v>1</v>
      </c>
      <c r="I32" s="4">
        <v>2</v>
      </c>
      <c r="J32" s="4">
        <v>2</v>
      </c>
      <c r="K32" s="4" t="s">
        <v>29</v>
      </c>
      <c r="L32" s="4">
        <v>272</v>
      </c>
      <c r="M32" s="4">
        <v>272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44546</v>
      </c>
      <c r="S32" s="5">
        <v>44557</v>
      </c>
      <c r="T32" s="4" t="s">
        <v>33</v>
      </c>
      <c r="U32" s="4">
        <v>272</v>
      </c>
      <c r="V32" s="4">
        <v>0</v>
      </c>
      <c r="W32" s="4">
        <v>0</v>
      </c>
      <c r="X32" s="4">
        <v>2343746</v>
      </c>
      <c r="Y32" s="4">
        <v>76859630</v>
      </c>
    </row>
    <row r="33" s="4" customFormat="1" spans="1:25">
      <c r="A33" s="4">
        <v>16998954096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44554</v>
      </c>
      <c r="G33" s="5">
        <v>44555</v>
      </c>
      <c r="H33" s="4">
        <v>1</v>
      </c>
      <c r="I33" s="4">
        <v>1</v>
      </c>
      <c r="J33" s="4">
        <v>1</v>
      </c>
      <c r="K33" s="4" t="s">
        <v>29</v>
      </c>
      <c r="L33" s="4">
        <v>332</v>
      </c>
      <c r="M33" s="4">
        <v>332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44547</v>
      </c>
      <c r="S33" s="5">
        <v>44557</v>
      </c>
      <c r="T33" s="4" t="s">
        <v>33</v>
      </c>
      <c r="U33" s="4">
        <v>332</v>
      </c>
      <c r="V33" s="4">
        <v>0</v>
      </c>
      <c r="W33" s="4">
        <v>0</v>
      </c>
      <c r="X33" s="4">
        <v>2343795</v>
      </c>
      <c r="Y33" s="4">
        <v>10200813</v>
      </c>
    </row>
    <row r="34" s="4" customFormat="1" spans="1:25">
      <c r="A34" s="4">
        <v>16999062599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44555</v>
      </c>
      <c r="G34" s="5">
        <v>44556</v>
      </c>
      <c r="H34" s="4">
        <v>1</v>
      </c>
      <c r="I34" s="4">
        <v>1</v>
      </c>
      <c r="J34" s="4">
        <v>1</v>
      </c>
      <c r="K34" s="4" t="s">
        <v>29</v>
      </c>
      <c r="L34" s="4">
        <v>36</v>
      </c>
      <c r="M34" s="4">
        <v>36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44547</v>
      </c>
      <c r="S34" s="5">
        <v>44557</v>
      </c>
      <c r="T34" s="4" t="s">
        <v>33</v>
      </c>
      <c r="U34" s="4">
        <v>36</v>
      </c>
      <c r="V34" s="4">
        <v>0</v>
      </c>
      <c r="W34" s="4">
        <v>0</v>
      </c>
      <c r="Y34" s="4">
        <v>101879452</v>
      </c>
    </row>
    <row r="35" s="4" customFormat="1" spans="1:24">
      <c r="A35" s="4">
        <v>16999176721</v>
      </c>
      <c r="B35" s="4" t="s">
        <v>25</v>
      </c>
      <c r="C35" s="4" t="s">
        <v>26</v>
      </c>
      <c r="D35" s="4" t="s">
        <v>121</v>
      </c>
      <c r="E35" s="4" t="s">
        <v>49</v>
      </c>
      <c r="F35" s="5">
        <v>44554</v>
      </c>
      <c r="G35" s="5">
        <v>44555</v>
      </c>
      <c r="H35" s="4">
        <v>1</v>
      </c>
      <c r="I35" s="4">
        <v>1</v>
      </c>
      <c r="J35" s="4">
        <v>1</v>
      </c>
      <c r="K35" s="4" t="s">
        <v>29</v>
      </c>
      <c r="L35" s="4">
        <v>49</v>
      </c>
      <c r="M35" s="4">
        <v>49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44547</v>
      </c>
      <c r="S35" s="5">
        <v>44557</v>
      </c>
      <c r="T35" s="4" t="s">
        <v>33</v>
      </c>
      <c r="U35" s="4">
        <v>49</v>
      </c>
      <c r="V35" s="4">
        <v>0</v>
      </c>
      <c r="W35" s="4">
        <v>0</v>
      </c>
      <c r="X35" s="4">
        <v>2343830</v>
      </c>
    </row>
    <row r="36" s="4" customFormat="1" spans="1:25">
      <c r="A36" s="4">
        <v>16999198083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44548</v>
      </c>
      <c r="G36" s="5">
        <v>44550</v>
      </c>
      <c r="H36" s="4">
        <v>1</v>
      </c>
      <c r="I36" s="4">
        <v>2</v>
      </c>
      <c r="J36" s="4">
        <v>2</v>
      </c>
      <c r="K36" s="4" t="s">
        <v>29</v>
      </c>
      <c r="L36" s="4">
        <v>238</v>
      </c>
      <c r="M36" s="4">
        <v>238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44547</v>
      </c>
      <c r="S36" s="5">
        <v>44557</v>
      </c>
      <c r="T36" s="4" t="s">
        <v>33</v>
      </c>
      <c r="U36" s="4">
        <v>238</v>
      </c>
      <c r="V36" s="4">
        <v>0</v>
      </c>
      <c r="W36" s="4">
        <v>0</v>
      </c>
      <c r="X36" s="4">
        <v>2343844</v>
      </c>
      <c r="Y36" s="4">
        <v>77143161</v>
      </c>
    </row>
    <row r="37" s="4" customFormat="1" spans="1:25">
      <c r="A37" s="4">
        <v>16999198083</v>
      </c>
      <c r="B37" s="4" t="s">
        <v>25</v>
      </c>
      <c r="C37" s="4" t="s">
        <v>89</v>
      </c>
      <c r="D37" s="4" t="s">
        <v>123</v>
      </c>
      <c r="E37" s="4" t="s">
        <v>124</v>
      </c>
      <c r="F37" s="5">
        <v>44548</v>
      </c>
      <c r="G37" s="5">
        <v>44550</v>
      </c>
      <c r="H37" s="4">
        <v>1</v>
      </c>
      <c r="I37" s="4">
        <v>2</v>
      </c>
      <c r="J37" s="4">
        <v>2</v>
      </c>
      <c r="K37" s="4" t="s">
        <v>29</v>
      </c>
      <c r="L37" s="4">
        <v>-238</v>
      </c>
      <c r="M37" s="4">
        <v>-238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44547</v>
      </c>
      <c r="S37" s="5">
        <v>44557</v>
      </c>
      <c r="T37" s="4" t="s">
        <v>33</v>
      </c>
      <c r="U37" s="4">
        <v>-238</v>
      </c>
      <c r="V37" s="4">
        <v>0</v>
      </c>
      <c r="W37" s="4">
        <v>0</v>
      </c>
      <c r="X37" s="4">
        <v>2343844</v>
      </c>
      <c r="Y37" s="4">
        <v>77143161</v>
      </c>
    </row>
    <row r="38" s="4" customFormat="1" spans="1:25">
      <c r="A38" s="4">
        <v>16999198083</v>
      </c>
      <c r="B38" s="4" t="s">
        <v>25</v>
      </c>
      <c r="C38" s="4" t="s">
        <v>126</v>
      </c>
      <c r="D38" s="4" t="s">
        <v>123</v>
      </c>
      <c r="E38" s="4" t="s">
        <v>124</v>
      </c>
      <c r="F38" s="5">
        <v>44548</v>
      </c>
      <c r="G38" s="5">
        <v>44550</v>
      </c>
      <c r="H38" s="4">
        <v>1</v>
      </c>
      <c r="I38" s="4">
        <v>2</v>
      </c>
      <c r="J38" s="4">
        <v>2</v>
      </c>
      <c r="K38" s="4" t="s">
        <v>29</v>
      </c>
      <c r="L38" s="4">
        <v>47.6</v>
      </c>
      <c r="M38" s="4">
        <v>47.6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44547</v>
      </c>
      <c r="S38" s="5">
        <v>44557</v>
      </c>
      <c r="T38" s="4" t="s">
        <v>33</v>
      </c>
      <c r="U38" s="4">
        <v>47.6</v>
      </c>
      <c r="V38" s="4">
        <v>0</v>
      </c>
      <c r="W38" s="4">
        <v>0</v>
      </c>
      <c r="X38" s="4">
        <v>2343844</v>
      </c>
      <c r="Y38" s="4">
        <v>77143161</v>
      </c>
    </row>
    <row r="39" s="4" customFormat="1" spans="1:25">
      <c r="A39" s="4">
        <v>17000438891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44548</v>
      </c>
      <c r="G39" s="5">
        <v>44554</v>
      </c>
      <c r="H39" s="4">
        <v>1</v>
      </c>
      <c r="I39" s="4">
        <v>6</v>
      </c>
      <c r="J39" s="4">
        <v>6</v>
      </c>
      <c r="K39" s="4" t="s">
        <v>29</v>
      </c>
      <c r="L39" s="4">
        <v>658</v>
      </c>
      <c r="M39" s="4">
        <v>658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44547</v>
      </c>
      <c r="S39" s="5">
        <v>44557</v>
      </c>
      <c r="T39" s="4" t="s">
        <v>33</v>
      </c>
      <c r="U39" s="4">
        <v>658</v>
      </c>
      <c r="V39" s="4">
        <v>0</v>
      </c>
      <c r="W39" s="4">
        <v>0</v>
      </c>
      <c r="X39" s="4">
        <v>2344239</v>
      </c>
      <c r="Y39" s="4">
        <v>77457385</v>
      </c>
    </row>
    <row r="40" s="4" customFormat="1" spans="1:24">
      <c r="A40" s="4">
        <v>16999176721</v>
      </c>
      <c r="B40" s="4" t="s">
        <v>25</v>
      </c>
      <c r="C40" s="4" t="s">
        <v>89</v>
      </c>
      <c r="D40" s="4" t="s">
        <v>121</v>
      </c>
      <c r="E40" s="4" t="s">
        <v>49</v>
      </c>
      <c r="F40" s="5">
        <v>44554</v>
      </c>
      <c r="G40" s="5">
        <v>44555</v>
      </c>
      <c r="H40" s="4">
        <v>1</v>
      </c>
      <c r="I40" s="4">
        <v>1</v>
      </c>
      <c r="J40" s="4">
        <v>1</v>
      </c>
      <c r="K40" s="4" t="s">
        <v>29</v>
      </c>
      <c r="L40" s="4">
        <v>-49</v>
      </c>
      <c r="M40" s="4">
        <v>-49</v>
      </c>
      <c r="N40" s="4" t="s">
        <v>122</v>
      </c>
      <c r="O40" s="4" t="s">
        <v>31</v>
      </c>
      <c r="P40" s="4" t="s">
        <v>32</v>
      </c>
      <c r="Q40" s="4">
        <v>0</v>
      </c>
      <c r="R40" s="6">
        <v>44547</v>
      </c>
      <c r="S40" s="5">
        <v>44557</v>
      </c>
      <c r="T40" s="4" t="s">
        <v>33</v>
      </c>
      <c r="U40" s="4">
        <v>-49</v>
      </c>
      <c r="V40" s="4">
        <v>0</v>
      </c>
      <c r="W40" s="4">
        <v>0</v>
      </c>
      <c r="X40" s="4">
        <v>2343830</v>
      </c>
    </row>
    <row r="41" s="4" customFormat="1" spans="1:24">
      <c r="A41" s="4">
        <v>17001557777</v>
      </c>
      <c r="B41" s="4" t="s">
        <v>25</v>
      </c>
      <c r="C41" s="4" t="s">
        <v>26</v>
      </c>
      <c r="D41" s="4" t="s">
        <v>130</v>
      </c>
      <c r="E41" s="4" t="s">
        <v>119</v>
      </c>
      <c r="F41" s="5">
        <v>44550</v>
      </c>
      <c r="G41" s="5">
        <v>44553</v>
      </c>
      <c r="H41" s="4">
        <v>1</v>
      </c>
      <c r="I41" s="4">
        <v>3</v>
      </c>
      <c r="J41" s="4">
        <v>3</v>
      </c>
      <c r="K41" s="4" t="s">
        <v>29</v>
      </c>
      <c r="L41" s="4">
        <v>84</v>
      </c>
      <c r="M41" s="4">
        <v>84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44547</v>
      </c>
      <c r="S41" s="5">
        <v>44557</v>
      </c>
      <c r="T41" s="4" t="s">
        <v>33</v>
      </c>
      <c r="U41" s="4">
        <v>84</v>
      </c>
      <c r="V41" s="4">
        <v>0</v>
      </c>
      <c r="W41" s="4">
        <v>0</v>
      </c>
      <c r="X41" s="4">
        <v>2344601</v>
      </c>
    </row>
    <row r="42" s="4" customFormat="1" spans="1:25">
      <c r="A42" s="4">
        <v>17001634726</v>
      </c>
      <c r="B42" s="4" t="s">
        <v>25</v>
      </c>
      <c r="C42" s="4" t="s">
        <v>26</v>
      </c>
      <c r="D42" s="4" t="s">
        <v>132</v>
      </c>
      <c r="E42" s="4" t="s">
        <v>133</v>
      </c>
      <c r="F42" s="5">
        <v>44552</v>
      </c>
      <c r="G42" s="5">
        <v>44553</v>
      </c>
      <c r="H42" s="4">
        <v>1</v>
      </c>
      <c r="I42" s="4">
        <v>1</v>
      </c>
      <c r="J42" s="4">
        <v>1</v>
      </c>
      <c r="K42" s="4" t="s">
        <v>29</v>
      </c>
      <c r="L42" s="4">
        <v>63</v>
      </c>
      <c r="M42" s="4">
        <v>63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44547</v>
      </c>
      <c r="S42" s="5">
        <v>44557</v>
      </c>
      <c r="T42" s="4" t="s">
        <v>33</v>
      </c>
      <c r="U42" s="4">
        <v>63</v>
      </c>
      <c r="V42" s="4">
        <v>0</v>
      </c>
      <c r="W42" s="4">
        <v>0</v>
      </c>
      <c r="X42" s="4">
        <v>2344646</v>
      </c>
      <c r="Y42" s="4">
        <v>2356524140</v>
      </c>
    </row>
    <row r="43" s="4" customFormat="1" spans="1:25">
      <c r="A43" s="4">
        <v>17005195414</v>
      </c>
      <c r="B43" s="4" t="s">
        <v>25</v>
      </c>
      <c r="C43" s="4" t="s">
        <v>26</v>
      </c>
      <c r="D43" s="4" t="s">
        <v>135</v>
      </c>
      <c r="E43" s="4" t="s">
        <v>136</v>
      </c>
      <c r="F43" s="5">
        <v>44549</v>
      </c>
      <c r="G43" s="5">
        <v>44550</v>
      </c>
      <c r="H43" s="4">
        <v>1</v>
      </c>
      <c r="I43" s="4">
        <v>1</v>
      </c>
      <c r="J43" s="4">
        <v>1</v>
      </c>
      <c r="K43" s="4" t="s">
        <v>29</v>
      </c>
      <c r="L43" s="4">
        <v>403</v>
      </c>
      <c r="M43" s="4">
        <v>403</v>
      </c>
      <c r="N43" s="4" t="s">
        <v>137</v>
      </c>
      <c r="O43" s="4" t="s">
        <v>31</v>
      </c>
      <c r="P43" s="4" t="s">
        <v>32</v>
      </c>
      <c r="Q43" s="4">
        <v>0</v>
      </c>
      <c r="R43" s="6">
        <v>44548</v>
      </c>
      <c r="S43" s="5">
        <v>44557</v>
      </c>
      <c r="T43" s="4" t="s">
        <v>33</v>
      </c>
      <c r="U43" s="4">
        <v>403</v>
      </c>
      <c r="V43" s="4">
        <v>0</v>
      </c>
      <c r="W43" s="4">
        <v>0</v>
      </c>
      <c r="X43" s="4">
        <v>2345319</v>
      </c>
      <c r="Y43" s="4" t="s">
        <v>138</v>
      </c>
    </row>
    <row r="44" s="4" customFormat="1" spans="1:25">
      <c r="A44" s="4">
        <v>17005362487</v>
      </c>
      <c r="B44" s="4" t="s">
        <v>25</v>
      </c>
      <c r="C44" s="4" t="s">
        <v>26</v>
      </c>
      <c r="D44" s="4" t="s">
        <v>123</v>
      </c>
      <c r="E44" s="4" t="s">
        <v>124</v>
      </c>
      <c r="F44" s="5">
        <v>44548</v>
      </c>
      <c r="G44" s="5">
        <v>44550</v>
      </c>
      <c r="H44" s="4">
        <v>1</v>
      </c>
      <c r="I44" s="4">
        <v>2</v>
      </c>
      <c r="J44" s="4">
        <v>2</v>
      </c>
      <c r="K44" s="4" t="s">
        <v>29</v>
      </c>
      <c r="L44" s="4">
        <v>238</v>
      </c>
      <c r="M44" s="4">
        <v>238</v>
      </c>
      <c r="N44" s="4" t="s">
        <v>139</v>
      </c>
      <c r="O44" s="4" t="s">
        <v>31</v>
      </c>
      <c r="P44" s="4" t="s">
        <v>32</v>
      </c>
      <c r="Q44" s="4">
        <v>0</v>
      </c>
      <c r="R44" s="6">
        <v>44548</v>
      </c>
      <c r="S44" s="5">
        <v>44557</v>
      </c>
      <c r="T44" s="4" t="s">
        <v>33</v>
      </c>
      <c r="U44" s="4">
        <v>238</v>
      </c>
      <c r="V44" s="4">
        <v>0</v>
      </c>
      <c r="W44" s="4">
        <v>0</v>
      </c>
      <c r="X44" s="4">
        <v>2345401</v>
      </c>
      <c r="Y44" s="4">
        <v>80082526</v>
      </c>
    </row>
    <row r="45" s="4" customFormat="1" spans="1:25">
      <c r="A45" s="4">
        <v>17005891138</v>
      </c>
      <c r="B45" s="4" t="s">
        <v>25</v>
      </c>
      <c r="C45" s="4" t="s">
        <v>26</v>
      </c>
      <c r="D45" s="4" t="s">
        <v>140</v>
      </c>
      <c r="E45" s="4" t="s">
        <v>141</v>
      </c>
      <c r="F45" s="5">
        <v>44552</v>
      </c>
      <c r="G45" s="5">
        <v>44554</v>
      </c>
      <c r="H45" s="4">
        <v>1</v>
      </c>
      <c r="I45" s="4">
        <v>2</v>
      </c>
      <c r="J45" s="4">
        <v>2</v>
      </c>
      <c r="K45" s="4" t="s">
        <v>29</v>
      </c>
      <c r="L45" s="4">
        <v>406</v>
      </c>
      <c r="M45" s="4">
        <v>406</v>
      </c>
      <c r="N45" s="4" t="s">
        <v>142</v>
      </c>
      <c r="O45" s="4" t="s">
        <v>31</v>
      </c>
      <c r="P45" s="4" t="s">
        <v>32</v>
      </c>
      <c r="Q45" s="4">
        <v>0</v>
      </c>
      <c r="R45" s="6">
        <v>44548</v>
      </c>
      <c r="S45" s="5">
        <v>44557</v>
      </c>
      <c r="T45" s="4" t="s">
        <v>33</v>
      </c>
      <c r="U45" s="4">
        <v>406</v>
      </c>
      <c r="V45" s="4">
        <v>0</v>
      </c>
      <c r="W45" s="4">
        <v>0</v>
      </c>
      <c r="X45" s="4">
        <v>2345621</v>
      </c>
      <c r="Y45" s="4">
        <v>80159792</v>
      </c>
    </row>
    <row r="46" s="4" customFormat="1" spans="1:25">
      <c r="A46" s="4">
        <v>17000438891</v>
      </c>
      <c r="B46" s="4" t="s">
        <v>25</v>
      </c>
      <c r="C46" s="4" t="s">
        <v>89</v>
      </c>
      <c r="D46" s="4" t="s">
        <v>127</v>
      </c>
      <c r="E46" s="4" t="s">
        <v>128</v>
      </c>
      <c r="F46" s="5">
        <v>44548</v>
      </c>
      <c r="G46" s="5">
        <v>44554</v>
      </c>
      <c r="H46" s="4">
        <v>1</v>
      </c>
      <c r="I46" s="4">
        <v>6</v>
      </c>
      <c r="J46" s="4">
        <v>6</v>
      </c>
      <c r="K46" s="4" t="s">
        <v>29</v>
      </c>
      <c r="L46" s="4">
        <v>-658</v>
      </c>
      <c r="M46" s="4">
        <v>-658</v>
      </c>
      <c r="N46" s="4" t="s">
        <v>129</v>
      </c>
      <c r="O46" s="4" t="s">
        <v>31</v>
      </c>
      <c r="P46" s="4" t="s">
        <v>32</v>
      </c>
      <c r="Q46" s="4">
        <v>0</v>
      </c>
      <c r="R46" s="6">
        <v>44547</v>
      </c>
      <c r="S46" s="5">
        <v>44557</v>
      </c>
      <c r="T46" s="4" t="s">
        <v>33</v>
      </c>
      <c r="U46" s="4">
        <v>-658</v>
      </c>
      <c r="V46" s="4">
        <v>0</v>
      </c>
      <c r="W46" s="4">
        <v>0</v>
      </c>
      <c r="X46" s="4">
        <v>2344239</v>
      </c>
      <c r="Y46" s="4">
        <v>77457385</v>
      </c>
    </row>
    <row r="47" s="4" customFormat="1" spans="1:25">
      <c r="A47" s="4">
        <v>17008478451</v>
      </c>
      <c r="B47" s="4" t="s">
        <v>25</v>
      </c>
      <c r="C47" s="4" t="s">
        <v>26</v>
      </c>
      <c r="D47" s="4" t="s">
        <v>143</v>
      </c>
      <c r="E47" s="4" t="s">
        <v>144</v>
      </c>
      <c r="F47" s="5">
        <v>44555</v>
      </c>
      <c r="G47" s="5">
        <v>44556</v>
      </c>
      <c r="H47" s="4">
        <v>1</v>
      </c>
      <c r="I47" s="4">
        <v>1</v>
      </c>
      <c r="J47" s="4">
        <v>1</v>
      </c>
      <c r="K47" s="4" t="s">
        <v>29</v>
      </c>
      <c r="L47" s="4">
        <v>76</v>
      </c>
      <c r="M47" s="4">
        <v>76</v>
      </c>
      <c r="N47" s="4" t="s">
        <v>145</v>
      </c>
      <c r="O47" s="4" t="s">
        <v>31</v>
      </c>
      <c r="P47" s="4" t="s">
        <v>32</v>
      </c>
      <c r="Q47" s="4">
        <v>0</v>
      </c>
      <c r="R47" s="6">
        <v>44548</v>
      </c>
      <c r="S47" s="5">
        <v>44557</v>
      </c>
      <c r="T47" s="4" t="s">
        <v>33</v>
      </c>
      <c r="U47" s="4">
        <v>76</v>
      </c>
      <c r="V47" s="4">
        <v>0</v>
      </c>
      <c r="W47" s="4">
        <v>0</v>
      </c>
      <c r="X47" s="4">
        <v>2345995</v>
      </c>
      <c r="Y47" s="4" t="s">
        <v>146</v>
      </c>
    </row>
    <row r="48" s="4" customFormat="1" spans="1:24">
      <c r="A48" s="4">
        <v>17008635559</v>
      </c>
      <c r="B48" s="4" t="s">
        <v>25</v>
      </c>
      <c r="C48" s="4" t="s">
        <v>26</v>
      </c>
      <c r="D48" s="4" t="s">
        <v>147</v>
      </c>
      <c r="E48" s="4" t="s">
        <v>148</v>
      </c>
      <c r="F48" s="5">
        <v>44550</v>
      </c>
      <c r="G48" s="5">
        <v>44551</v>
      </c>
      <c r="H48" s="4">
        <v>1</v>
      </c>
      <c r="I48" s="4">
        <v>1</v>
      </c>
      <c r="J48" s="4">
        <v>1</v>
      </c>
      <c r="K48" s="4" t="s">
        <v>29</v>
      </c>
      <c r="L48" s="4">
        <v>13</v>
      </c>
      <c r="M48" s="4">
        <v>13</v>
      </c>
      <c r="N48" s="4" t="s">
        <v>149</v>
      </c>
      <c r="O48" s="4" t="s">
        <v>31</v>
      </c>
      <c r="P48" s="4" t="s">
        <v>32</v>
      </c>
      <c r="Q48" s="4">
        <v>0</v>
      </c>
      <c r="R48" s="6">
        <v>44548</v>
      </c>
      <c r="S48" s="5">
        <v>44557</v>
      </c>
      <c r="T48" s="4" t="s">
        <v>33</v>
      </c>
      <c r="U48" s="4">
        <v>13</v>
      </c>
      <c r="V48" s="4">
        <v>0</v>
      </c>
      <c r="W48" s="4">
        <v>0</v>
      </c>
      <c r="X48" s="4">
        <v>2346021</v>
      </c>
    </row>
    <row r="49" s="4" customFormat="1" spans="1:25">
      <c r="A49" s="4">
        <v>17010930793</v>
      </c>
      <c r="B49" s="4" t="s">
        <v>25</v>
      </c>
      <c r="C49" s="4" t="s">
        <v>26</v>
      </c>
      <c r="D49" s="4" t="s">
        <v>150</v>
      </c>
      <c r="E49" s="4" t="s">
        <v>151</v>
      </c>
      <c r="F49" s="5">
        <v>44549</v>
      </c>
      <c r="G49" s="5">
        <v>44552</v>
      </c>
      <c r="H49" s="4">
        <v>1</v>
      </c>
      <c r="I49" s="4">
        <v>3</v>
      </c>
      <c r="J49" s="4">
        <v>3</v>
      </c>
      <c r="K49" s="4" t="s">
        <v>29</v>
      </c>
      <c r="L49" s="4">
        <v>126</v>
      </c>
      <c r="M49" s="4">
        <v>126</v>
      </c>
      <c r="N49" s="4" t="s">
        <v>152</v>
      </c>
      <c r="O49" s="4" t="s">
        <v>31</v>
      </c>
      <c r="P49" s="4" t="s">
        <v>32</v>
      </c>
      <c r="Q49" s="4">
        <v>0</v>
      </c>
      <c r="R49" s="6">
        <v>44549</v>
      </c>
      <c r="S49" s="5">
        <v>44557</v>
      </c>
      <c r="T49" s="4" t="s">
        <v>33</v>
      </c>
      <c r="U49" s="4">
        <v>126</v>
      </c>
      <c r="V49" s="4">
        <v>0</v>
      </c>
      <c r="W49" s="4">
        <v>0</v>
      </c>
      <c r="X49" s="4">
        <v>2346700</v>
      </c>
      <c r="Y49" s="4">
        <v>108686</v>
      </c>
    </row>
    <row r="50" s="4" customFormat="1" spans="1:25">
      <c r="A50" s="4">
        <v>17010945136</v>
      </c>
      <c r="B50" s="4" t="s">
        <v>25</v>
      </c>
      <c r="C50" s="4" t="s">
        <v>26</v>
      </c>
      <c r="D50" s="4" t="s">
        <v>153</v>
      </c>
      <c r="E50" s="4" t="s">
        <v>154</v>
      </c>
      <c r="F50" s="5">
        <v>44550</v>
      </c>
      <c r="G50" s="5">
        <v>44552</v>
      </c>
      <c r="H50" s="4">
        <v>1</v>
      </c>
      <c r="I50" s="4">
        <v>2</v>
      </c>
      <c r="J50" s="4">
        <v>2</v>
      </c>
      <c r="K50" s="4" t="s">
        <v>29</v>
      </c>
      <c r="L50" s="4">
        <v>257</v>
      </c>
      <c r="M50" s="4">
        <v>257</v>
      </c>
      <c r="N50" s="4" t="s">
        <v>155</v>
      </c>
      <c r="O50" s="4" t="s">
        <v>31</v>
      </c>
      <c r="P50" s="4" t="s">
        <v>32</v>
      </c>
      <c r="Q50" s="4">
        <v>0</v>
      </c>
      <c r="R50" s="6">
        <v>44549</v>
      </c>
      <c r="S50" s="5">
        <v>44557</v>
      </c>
      <c r="T50" s="4" t="s">
        <v>33</v>
      </c>
      <c r="U50" s="4">
        <v>257</v>
      </c>
      <c r="V50" s="4">
        <v>0</v>
      </c>
      <c r="W50" s="4">
        <v>0</v>
      </c>
      <c r="X50" s="4">
        <v>2346714</v>
      </c>
      <c r="Y50" s="4">
        <v>104130</v>
      </c>
    </row>
    <row r="51" s="4" customFormat="1" spans="1:24">
      <c r="A51" s="4">
        <v>17010979921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44552</v>
      </c>
      <c r="G51" s="5">
        <v>44553</v>
      </c>
      <c r="H51" s="4">
        <v>1</v>
      </c>
      <c r="I51" s="4">
        <v>1</v>
      </c>
      <c r="J51" s="4">
        <v>1</v>
      </c>
      <c r="K51" s="4" t="s">
        <v>29</v>
      </c>
      <c r="L51" s="4">
        <v>158</v>
      </c>
      <c r="M51" s="4">
        <v>158</v>
      </c>
      <c r="N51" s="4" t="s">
        <v>158</v>
      </c>
      <c r="O51" s="4" t="s">
        <v>31</v>
      </c>
      <c r="P51" s="4" t="s">
        <v>32</v>
      </c>
      <c r="Q51" s="4">
        <v>0</v>
      </c>
      <c r="R51" s="6">
        <v>44549</v>
      </c>
      <c r="S51" s="5">
        <v>44557</v>
      </c>
      <c r="T51" s="4" t="s">
        <v>33</v>
      </c>
      <c r="U51" s="4">
        <v>158</v>
      </c>
      <c r="V51" s="4">
        <v>0</v>
      </c>
      <c r="W51" s="4">
        <v>0</v>
      </c>
      <c r="X51" s="4">
        <v>2346739</v>
      </c>
    </row>
    <row r="52" s="4" customFormat="1" spans="1:25">
      <c r="A52" s="4">
        <v>17013267317</v>
      </c>
      <c r="B52" s="4" t="s">
        <v>25</v>
      </c>
      <c r="C52" s="4" t="s">
        <v>26</v>
      </c>
      <c r="D52" s="4" t="s">
        <v>159</v>
      </c>
      <c r="E52" s="4" t="s">
        <v>160</v>
      </c>
      <c r="F52" s="5">
        <v>44553</v>
      </c>
      <c r="G52" s="5">
        <v>44556</v>
      </c>
      <c r="H52" s="4">
        <v>1</v>
      </c>
      <c r="I52" s="4">
        <v>3</v>
      </c>
      <c r="J52" s="4">
        <v>3</v>
      </c>
      <c r="K52" s="4" t="s">
        <v>29</v>
      </c>
      <c r="L52" s="4">
        <v>801</v>
      </c>
      <c r="M52" s="4">
        <v>801</v>
      </c>
      <c r="N52" s="4" t="s">
        <v>161</v>
      </c>
      <c r="O52" s="4" t="s">
        <v>31</v>
      </c>
      <c r="P52" s="4" t="s">
        <v>32</v>
      </c>
      <c r="Q52" s="4">
        <v>0</v>
      </c>
      <c r="R52" s="6">
        <v>44549</v>
      </c>
      <c r="S52" s="5">
        <v>44557</v>
      </c>
      <c r="T52" s="4" t="s">
        <v>33</v>
      </c>
      <c r="U52" s="4">
        <v>801</v>
      </c>
      <c r="V52" s="4">
        <v>0</v>
      </c>
      <c r="W52" s="4">
        <v>0</v>
      </c>
      <c r="X52" s="4">
        <v>2347025</v>
      </c>
      <c r="Y52" s="4">
        <v>80743764</v>
      </c>
    </row>
    <row r="53" s="4" customFormat="1" spans="1:25">
      <c r="A53" s="4">
        <v>17013740695</v>
      </c>
      <c r="B53" s="4" t="s">
        <v>25</v>
      </c>
      <c r="C53" s="4" t="s">
        <v>26</v>
      </c>
      <c r="D53" s="4" t="s">
        <v>162</v>
      </c>
      <c r="E53" s="4" t="s">
        <v>163</v>
      </c>
      <c r="F53" s="5">
        <v>44549</v>
      </c>
      <c r="G53" s="5">
        <v>44550</v>
      </c>
      <c r="H53" s="4">
        <v>1</v>
      </c>
      <c r="I53" s="4">
        <v>1</v>
      </c>
      <c r="J53" s="4">
        <v>1</v>
      </c>
      <c r="K53" s="4" t="s">
        <v>29</v>
      </c>
      <c r="L53" s="4">
        <v>16</v>
      </c>
      <c r="M53" s="4">
        <v>16</v>
      </c>
      <c r="N53" s="4" t="s">
        <v>164</v>
      </c>
      <c r="O53" s="4" t="s">
        <v>31</v>
      </c>
      <c r="P53" s="4" t="s">
        <v>32</v>
      </c>
      <c r="Q53" s="4">
        <v>0</v>
      </c>
      <c r="R53" s="6">
        <v>44549</v>
      </c>
      <c r="S53" s="5">
        <v>44557</v>
      </c>
      <c r="T53" s="4" t="s">
        <v>33</v>
      </c>
      <c r="U53" s="4">
        <v>16</v>
      </c>
      <c r="V53" s="4">
        <v>0</v>
      </c>
      <c r="W53" s="4">
        <v>0</v>
      </c>
      <c r="X53" s="4">
        <v>2347072</v>
      </c>
      <c r="Y53" s="4">
        <v>46222</v>
      </c>
    </row>
    <row r="54" s="4" customFormat="1" spans="1:24">
      <c r="A54" s="4">
        <v>17013803312</v>
      </c>
      <c r="B54" s="4" t="s">
        <v>25</v>
      </c>
      <c r="C54" s="4" t="s">
        <v>26</v>
      </c>
      <c r="D54" s="4" t="s">
        <v>165</v>
      </c>
      <c r="E54" s="4" t="s">
        <v>166</v>
      </c>
      <c r="F54" s="5">
        <v>44550</v>
      </c>
      <c r="G54" s="5">
        <v>44552</v>
      </c>
      <c r="H54" s="4">
        <v>1</v>
      </c>
      <c r="I54" s="4">
        <v>2</v>
      </c>
      <c r="J54" s="4">
        <v>2</v>
      </c>
      <c r="K54" s="4" t="s">
        <v>29</v>
      </c>
      <c r="L54" s="4">
        <v>238</v>
      </c>
      <c r="M54" s="4">
        <v>238</v>
      </c>
      <c r="N54" s="4" t="s">
        <v>167</v>
      </c>
      <c r="O54" s="4" t="s">
        <v>31</v>
      </c>
      <c r="P54" s="4" t="s">
        <v>32</v>
      </c>
      <c r="Q54" s="4">
        <v>0</v>
      </c>
      <c r="R54" s="6">
        <v>44549</v>
      </c>
      <c r="S54" s="5">
        <v>44557</v>
      </c>
      <c r="T54" s="4" t="s">
        <v>33</v>
      </c>
      <c r="U54" s="4">
        <v>238</v>
      </c>
      <c r="V54" s="4">
        <v>0</v>
      </c>
      <c r="W54" s="4">
        <v>0</v>
      </c>
      <c r="X54" s="4">
        <v>2347086</v>
      </c>
    </row>
    <row r="55" s="4" customFormat="1" spans="1:24">
      <c r="A55" s="4">
        <v>17013803312</v>
      </c>
      <c r="B55" s="4" t="s">
        <v>25</v>
      </c>
      <c r="C55" s="4" t="s">
        <v>89</v>
      </c>
      <c r="D55" s="4" t="s">
        <v>165</v>
      </c>
      <c r="E55" s="4" t="s">
        <v>166</v>
      </c>
      <c r="F55" s="5">
        <v>44550</v>
      </c>
      <c r="G55" s="5">
        <v>44552</v>
      </c>
      <c r="H55" s="4">
        <v>1</v>
      </c>
      <c r="I55" s="4">
        <v>2</v>
      </c>
      <c r="J55" s="4">
        <v>2</v>
      </c>
      <c r="K55" s="4" t="s">
        <v>29</v>
      </c>
      <c r="L55" s="4">
        <v>-238</v>
      </c>
      <c r="M55" s="4">
        <v>-238</v>
      </c>
      <c r="N55" s="4" t="s">
        <v>167</v>
      </c>
      <c r="O55" s="4" t="s">
        <v>31</v>
      </c>
      <c r="P55" s="4" t="s">
        <v>32</v>
      </c>
      <c r="Q55" s="4">
        <v>0</v>
      </c>
      <c r="R55" s="6">
        <v>44549</v>
      </c>
      <c r="S55" s="5">
        <v>44557</v>
      </c>
      <c r="T55" s="4" t="s">
        <v>33</v>
      </c>
      <c r="U55" s="4">
        <v>-238</v>
      </c>
      <c r="V55" s="4">
        <v>0</v>
      </c>
      <c r="W55" s="4">
        <v>0</v>
      </c>
      <c r="X55" s="4">
        <v>2347086</v>
      </c>
    </row>
    <row r="56" s="4" customFormat="1" spans="1:24">
      <c r="A56" s="4">
        <v>17014007598</v>
      </c>
      <c r="B56" s="4" t="s">
        <v>25</v>
      </c>
      <c r="C56" s="4" t="s">
        <v>26</v>
      </c>
      <c r="D56" s="4" t="s">
        <v>168</v>
      </c>
      <c r="E56" s="4" t="s">
        <v>169</v>
      </c>
      <c r="F56" s="5">
        <v>44549</v>
      </c>
      <c r="G56" s="5">
        <v>44550</v>
      </c>
      <c r="H56" s="4">
        <v>1</v>
      </c>
      <c r="I56" s="4">
        <v>1</v>
      </c>
      <c r="J56" s="4">
        <v>1</v>
      </c>
      <c r="K56" s="4" t="s">
        <v>29</v>
      </c>
      <c r="L56" s="4">
        <v>17</v>
      </c>
      <c r="M56" s="4">
        <v>17</v>
      </c>
      <c r="N56" s="4" t="s">
        <v>170</v>
      </c>
      <c r="O56" s="4" t="s">
        <v>31</v>
      </c>
      <c r="P56" s="4" t="s">
        <v>32</v>
      </c>
      <c r="Q56" s="4">
        <v>0</v>
      </c>
      <c r="R56" s="6">
        <v>44549</v>
      </c>
      <c r="S56" s="5">
        <v>44557</v>
      </c>
      <c r="T56" s="4" t="s">
        <v>33</v>
      </c>
      <c r="U56" s="4">
        <v>17</v>
      </c>
      <c r="V56" s="4">
        <v>0</v>
      </c>
      <c r="W56" s="4">
        <v>0</v>
      </c>
      <c r="X56" s="4">
        <v>2347152</v>
      </c>
    </row>
    <row r="57" s="4" customFormat="1" spans="1:24">
      <c r="A57" s="4">
        <v>17014035880</v>
      </c>
      <c r="B57" s="4" t="s">
        <v>25</v>
      </c>
      <c r="C57" s="4" t="s">
        <v>26</v>
      </c>
      <c r="D57" s="4" t="s">
        <v>168</v>
      </c>
      <c r="E57" s="4" t="s">
        <v>171</v>
      </c>
      <c r="F57" s="5">
        <v>44549</v>
      </c>
      <c r="G57" s="5">
        <v>44550</v>
      </c>
      <c r="H57" s="4">
        <v>1</v>
      </c>
      <c r="I57" s="4">
        <v>1</v>
      </c>
      <c r="J57" s="4">
        <v>1</v>
      </c>
      <c r="K57" s="4" t="s">
        <v>29</v>
      </c>
      <c r="L57" s="4">
        <v>18</v>
      </c>
      <c r="M57" s="4">
        <v>18</v>
      </c>
      <c r="N57" s="4" t="s">
        <v>172</v>
      </c>
      <c r="O57" s="4" t="s">
        <v>31</v>
      </c>
      <c r="P57" s="4" t="s">
        <v>32</v>
      </c>
      <c r="Q57" s="4">
        <v>0</v>
      </c>
      <c r="R57" s="6">
        <v>44549</v>
      </c>
      <c r="S57" s="5">
        <v>44557</v>
      </c>
      <c r="T57" s="4" t="s">
        <v>33</v>
      </c>
      <c r="U57" s="4">
        <v>18</v>
      </c>
      <c r="V57" s="4">
        <v>0</v>
      </c>
      <c r="W57" s="4">
        <v>0</v>
      </c>
      <c r="X57" s="4">
        <v>2347162</v>
      </c>
    </row>
    <row r="58" s="4" customFormat="1" spans="1:25">
      <c r="A58" s="4">
        <v>17015766971</v>
      </c>
      <c r="B58" s="4" t="s">
        <v>25</v>
      </c>
      <c r="C58" s="4" t="s">
        <v>26</v>
      </c>
      <c r="D58" s="4" t="s">
        <v>173</v>
      </c>
      <c r="E58" s="4" t="s">
        <v>174</v>
      </c>
      <c r="F58" s="5">
        <v>44553</v>
      </c>
      <c r="G58" s="5">
        <v>44555</v>
      </c>
      <c r="H58" s="4">
        <v>1</v>
      </c>
      <c r="I58" s="4">
        <v>2</v>
      </c>
      <c r="J58" s="4">
        <v>2</v>
      </c>
      <c r="K58" s="4" t="s">
        <v>29</v>
      </c>
      <c r="L58" s="4">
        <v>153</v>
      </c>
      <c r="M58" s="4">
        <v>153</v>
      </c>
      <c r="N58" s="4" t="s">
        <v>175</v>
      </c>
      <c r="O58" s="4" t="s">
        <v>31</v>
      </c>
      <c r="P58" s="4" t="s">
        <v>32</v>
      </c>
      <c r="Q58" s="4">
        <v>0</v>
      </c>
      <c r="R58" s="6">
        <v>44549</v>
      </c>
      <c r="S58" s="5">
        <v>44557</v>
      </c>
      <c r="T58" s="4" t="s">
        <v>33</v>
      </c>
      <c r="U58" s="4">
        <v>153</v>
      </c>
      <c r="V58" s="4">
        <v>0</v>
      </c>
      <c r="W58" s="4">
        <v>0</v>
      </c>
      <c r="X58" s="4">
        <v>2347712</v>
      </c>
      <c r="Y58" s="4">
        <v>101976753</v>
      </c>
    </row>
    <row r="59" s="4" customFormat="1" spans="1:25">
      <c r="A59" s="4">
        <v>16969224996</v>
      </c>
      <c r="B59" s="4" t="s">
        <v>25</v>
      </c>
      <c r="C59" s="4" t="s">
        <v>89</v>
      </c>
      <c r="D59" s="4" t="s">
        <v>55</v>
      </c>
      <c r="E59" s="4" t="s">
        <v>56</v>
      </c>
      <c r="F59" s="5">
        <v>44549</v>
      </c>
      <c r="G59" s="5">
        <v>44554</v>
      </c>
      <c r="H59" s="4">
        <v>1</v>
      </c>
      <c r="I59" s="4">
        <v>5</v>
      </c>
      <c r="J59" s="4">
        <v>5</v>
      </c>
      <c r="K59" s="4" t="s">
        <v>29</v>
      </c>
      <c r="L59" s="4">
        <v>-215</v>
      </c>
      <c r="M59" s="4">
        <v>-215</v>
      </c>
      <c r="N59" s="4" t="s">
        <v>57</v>
      </c>
      <c r="O59" s="4" t="s">
        <v>31</v>
      </c>
      <c r="P59" s="4" t="s">
        <v>32</v>
      </c>
      <c r="Q59" s="4">
        <v>0</v>
      </c>
      <c r="R59" s="6">
        <v>44542</v>
      </c>
      <c r="S59" s="5">
        <v>44557</v>
      </c>
      <c r="T59" s="4" t="s">
        <v>33</v>
      </c>
      <c r="U59" s="4">
        <v>-215</v>
      </c>
      <c r="V59" s="4">
        <v>0</v>
      </c>
      <c r="W59" s="4">
        <v>0</v>
      </c>
      <c r="X59" s="4">
        <v>2336866</v>
      </c>
      <c r="Y59" s="4" t="s">
        <v>58</v>
      </c>
    </row>
    <row r="60" s="4" customFormat="1" spans="1:25">
      <c r="A60" s="4">
        <v>16969224996</v>
      </c>
      <c r="B60" s="4" t="s">
        <v>25</v>
      </c>
      <c r="C60" s="4" t="s">
        <v>126</v>
      </c>
      <c r="D60" s="4" t="s">
        <v>55</v>
      </c>
      <c r="E60" s="4" t="s">
        <v>56</v>
      </c>
      <c r="F60" s="5">
        <v>44549</v>
      </c>
      <c r="G60" s="5">
        <v>44554</v>
      </c>
      <c r="H60" s="4">
        <v>1</v>
      </c>
      <c r="I60" s="4">
        <v>5</v>
      </c>
      <c r="J60" s="4">
        <v>5</v>
      </c>
      <c r="K60" s="4" t="s">
        <v>29</v>
      </c>
      <c r="L60" s="4">
        <v>0</v>
      </c>
      <c r="M60" s="4">
        <v>0</v>
      </c>
      <c r="N60" s="4" t="s">
        <v>57</v>
      </c>
      <c r="O60" s="4" t="s">
        <v>31</v>
      </c>
      <c r="P60" s="4" t="s">
        <v>32</v>
      </c>
      <c r="Q60" s="4">
        <v>0</v>
      </c>
      <c r="R60" s="6">
        <v>44542</v>
      </c>
      <c r="S60" s="5">
        <v>44557</v>
      </c>
      <c r="T60" s="4" t="s">
        <v>33</v>
      </c>
      <c r="U60" s="4">
        <v>0</v>
      </c>
      <c r="V60" s="4">
        <v>0</v>
      </c>
      <c r="W60" s="4">
        <v>0</v>
      </c>
      <c r="X60" s="4">
        <v>2336866</v>
      </c>
      <c r="Y60" s="4" t="s">
        <v>58</v>
      </c>
    </row>
    <row r="61" s="4" customFormat="1" spans="1:24">
      <c r="A61" s="4">
        <v>17016225705</v>
      </c>
      <c r="B61" s="4" t="s">
        <v>25</v>
      </c>
      <c r="C61" s="4" t="s">
        <v>26</v>
      </c>
      <c r="D61" s="4" t="s">
        <v>176</v>
      </c>
      <c r="E61" s="4" t="s">
        <v>177</v>
      </c>
      <c r="F61" s="5">
        <v>44550</v>
      </c>
      <c r="G61" s="5">
        <v>44553</v>
      </c>
      <c r="H61" s="4">
        <v>1</v>
      </c>
      <c r="I61" s="4">
        <v>3</v>
      </c>
      <c r="J61" s="4">
        <v>3</v>
      </c>
      <c r="K61" s="4" t="s">
        <v>29</v>
      </c>
      <c r="L61" s="4">
        <v>75</v>
      </c>
      <c r="M61" s="4">
        <v>75</v>
      </c>
      <c r="N61" s="4" t="s">
        <v>178</v>
      </c>
      <c r="O61" s="4" t="s">
        <v>31</v>
      </c>
      <c r="P61" s="4" t="s">
        <v>32</v>
      </c>
      <c r="Q61" s="4">
        <v>0</v>
      </c>
      <c r="R61" s="6">
        <v>44550</v>
      </c>
      <c r="S61" s="5">
        <v>44557</v>
      </c>
      <c r="T61" s="4" t="s">
        <v>33</v>
      </c>
      <c r="U61" s="4">
        <v>75</v>
      </c>
      <c r="V61" s="4">
        <v>0</v>
      </c>
      <c r="W61" s="4">
        <v>0</v>
      </c>
      <c r="X61" s="4">
        <v>2347916</v>
      </c>
    </row>
    <row r="62" s="4" customFormat="1" spans="1:24">
      <c r="A62" s="4">
        <v>17016231250</v>
      </c>
      <c r="B62" s="4" t="s">
        <v>25</v>
      </c>
      <c r="C62" s="4" t="s">
        <v>26</v>
      </c>
      <c r="D62" s="4" t="s">
        <v>179</v>
      </c>
      <c r="E62" s="4" t="s">
        <v>180</v>
      </c>
      <c r="F62" s="5">
        <v>44555</v>
      </c>
      <c r="G62" s="5">
        <v>44556</v>
      </c>
      <c r="H62" s="4">
        <v>1</v>
      </c>
      <c r="I62" s="4">
        <v>1</v>
      </c>
      <c r="J62" s="4">
        <v>1</v>
      </c>
      <c r="K62" s="4" t="s">
        <v>29</v>
      </c>
      <c r="L62" s="4">
        <v>142</v>
      </c>
      <c r="M62" s="4">
        <v>142</v>
      </c>
      <c r="N62" s="4" t="s">
        <v>181</v>
      </c>
      <c r="O62" s="4" t="s">
        <v>31</v>
      </c>
      <c r="P62" s="4" t="s">
        <v>32</v>
      </c>
      <c r="Q62" s="4">
        <v>0</v>
      </c>
      <c r="R62" s="6">
        <v>44550</v>
      </c>
      <c r="S62" s="5">
        <v>44557</v>
      </c>
      <c r="T62" s="4" t="s">
        <v>33</v>
      </c>
      <c r="U62" s="4">
        <v>142</v>
      </c>
      <c r="V62" s="4">
        <v>0</v>
      </c>
      <c r="W62" s="4">
        <v>0</v>
      </c>
      <c r="X62" s="4">
        <v>2347926</v>
      </c>
    </row>
    <row r="63" s="4" customFormat="1" spans="1:25">
      <c r="A63" s="4">
        <v>17019216510</v>
      </c>
      <c r="B63" s="4" t="s">
        <v>25</v>
      </c>
      <c r="C63" s="4" t="s">
        <v>26</v>
      </c>
      <c r="D63" s="4" t="s">
        <v>182</v>
      </c>
      <c r="E63" s="4" t="s">
        <v>183</v>
      </c>
      <c r="F63" s="5">
        <v>44551</v>
      </c>
      <c r="G63" s="5">
        <v>44554</v>
      </c>
      <c r="H63" s="4">
        <v>1</v>
      </c>
      <c r="I63" s="4">
        <v>3</v>
      </c>
      <c r="J63" s="4">
        <v>3</v>
      </c>
      <c r="K63" s="4" t="s">
        <v>29</v>
      </c>
      <c r="L63" s="4">
        <v>543</v>
      </c>
      <c r="M63" s="4">
        <v>543</v>
      </c>
      <c r="N63" s="4" t="s">
        <v>184</v>
      </c>
      <c r="O63" s="4" t="s">
        <v>31</v>
      </c>
      <c r="P63" s="4" t="s">
        <v>32</v>
      </c>
      <c r="Q63" s="4">
        <v>0</v>
      </c>
      <c r="R63" s="6">
        <v>44550</v>
      </c>
      <c r="S63" s="5">
        <v>44557</v>
      </c>
      <c r="T63" s="4" t="s">
        <v>33</v>
      </c>
      <c r="U63" s="4">
        <v>543</v>
      </c>
      <c r="V63" s="4">
        <v>0</v>
      </c>
      <c r="W63" s="4">
        <v>0</v>
      </c>
      <c r="X63" s="4">
        <v>2348077</v>
      </c>
      <c r="Y63" s="4">
        <v>81285850</v>
      </c>
    </row>
    <row r="64" s="4" customFormat="1" spans="1:25">
      <c r="A64" s="4">
        <v>17020108101</v>
      </c>
      <c r="B64" s="4" t="s">
        <v>25</v>
      </c>
      <c r="C64" s="4" t="s">
        <v>26</v>
      </c>
      <c r="D64" s="4" t="s">
        <v>182</v>
      </c>
      <c r="E64" s="4" t="s">
        <v>183</v>
      </c>
      <c r="F64" s="5">
        <v>44553</v>
      </c>
      <c r="G64" s="5">
        <v>44555</v>
      </c>
      <c r="H64" s="4">
        <v>1</v>
      </c>
      <c r="I64" s="4">
        <v>2</v>
      </c>
      <c r="J64" s="4">
        <v>2</v>
      </c>
      <c r="K64" s="4" t="s">
        <v>29</v>
      </c>
      <c r="L64" s="4">
        <v>468</v>
      </c>
      <c r="M64" s="4">
        <v>468</v>
      </c>
      <c r="N64" s="4" t="s">
        <v>185</v>
      </c>
      <c r="O64" s="4" t="s">
        <v>31</v>
      </c>
      <c r="P64" s="4" t="s">
        <v>32</v>
      </c>
      <c r="Q64" s="4">
        <v>0</v>
      </c>
      <c r="R64" s="6">
        <v>44550</v>
      </c>
      <c r="S64" s="5">
        <v>44557</v>
      </c>
      <c r="T64" s="4" t="s">
        <v>33</v>
      </c>
      <c r="U64" s="4">
        <v>468</v>
      </c>
      <c r="V64" s="4">
        <v>0</v>
      </c>
      <c r="W64" s="4">
        <v>0</v>
      </c>
      <c r="X64" s="4">
        <v>2348403</v>
      </c>
      <c r="Y64" s="4">
        <v>81342119</v>
      </c>
    </row>
    <row r="65" s="4" customFormat="1" spans="1:25">
      <c r="A65" s="4">
        <v>17020745089</v>
      </c>
      <c r="B65" s="4" t="s">
        <v>25</v>
      </c>
      <c r="C65" s="4" t="s">
        <v>26</v>
      </c>
      <c r="D65" s="4" t="s">
        <v>186</v>
      </c>
      <c r="E65" s="4" t="s">
        <v>187</v>
      </c>
      <c r="F65" s="5">
        <v>44551</v>
      </c>
      <c r="G65" s="5">
        <v>44555</v>
      </c>
      <c r="H65" s="4">
        <v>1</v>
      </c>
      <c r="I65" s="4">
        <v>4</v>
      </c>
      <c r="J65" s="4">
        <v>4</v>
      </c>
      <c r="K65" s="4" t="s">
        <v>29</v>
      </c>
      <c r="L65" s="4">
        <v>287</v>
      </c>
      <c r="M65" s="4">
        <v>287</v>
      </c>
      <c r="N65" s="4" t="s">
        <v>188</v>
      </c>
      <c r="O65" s="4" t="s">
        <v>31</v>
      </c>
      <c r="P65" s="4" t="s">
        <v>32</v>
      </c>
      <c r="Q65" s="4">
        <v>0</v>
      </c>
      <c r="R65" s="6">
        <v>44550</v>
      </c>
      <c r="S65" s="5">
        <v>44557</v>
      </c>
      <c r="T65" s="4" t="s">
        <v>33</v>
      </c>
      <c r="U65" s="4">
        <v>287</v>
      </c>
      <c r="V65" s="4">
        <v>0</v>
      </c>
      <c r="W65" s="4">
        <v>0</v>
      </c>
      <c r="X65" s="4">
        <v>2348657</v>
      </c>
      <c r="Y65" s="4">
        <v>81390692</v>
      </c>
    </row>
    <row r="66" s="4" customFormat="1" spans="1:25">
      <c r="A66" s="4">
        <v>17020957062</v>
      </c>
      <c r="B66" s="4" t="s">
        <v>25</v>
      </c>
      <c r="C66" s="4" t="s">
        <v>26</v>
      </c>
      <c r="D66" s="4" t="s">
        <v>112</v>
      </c>
      <c r="E66" s="4" t="s">
        <v>113</v>
      </c>
      <c r="F66" s="5">
        <v>44550</v>
      </c>
      <c r="G66" s="5">
        <v>44551</v>
      </c>
      <c r="H66" s="4">
        <v>1</v>
      </c>
      <c r="I66" s="4">
        <v>1</v>
      </c>
      <c r="J66" s="4">
        <v>1</v>
      </c>
      <c r="K66" s="4" t="s">
        <v>29</v>
      </c>
      <c r="L66" s="4">
        <v>136</v>
      </c>
      <c r="M66" s="4">
        <v>136</v>
      </c>
      <c r="N66" s="4" t="s">
        <v>189</v>
      </c>
      <c r="O66" s="4" t="s">
        <v>31</v>
      </c>
      <c r="P66" s="4" t="s">
        <v>32</v>
      </c>
      <c r="Q66" s="4">
        <v>0</v>
      </c>
      <c r="R66" s="6">
        <v>44550</v>
      </c>
      <c r="S66" s="5">
        <v>44557</v>
      </c>
      <c r="T66" s="4" t="s">
        <v>33</v>
      </c>
      <c r="U66" s="4">
        <v>136</v>
      </c>
      <c r="V66" s="4">
        <v>0</v>
      </c>
      <c r="W66" s="4">
        <v>0</v>
      </c>
      <c r="X66" s="4">
        <v>2348723</v>
      </c>
      <c r="Y66" s="4">
        <v>81414533</v>
      </c>
    </row>
    <row r="67" s="4" customFormat="1" spans="1:24">
      <c r="A67" s="4">
        <v>17021760566</v>
      </c>
      <c r="B67" s="4" t="s">
        <v>25</v>
      </c>
      <c r="C67" s="4" t="s">
        <v>26</v>
      </c>
      <c r="D67" s="4" t="s">
        <v>190</v>
      </c>
      <c r="E67" s="4" t="s">
        <v>191</v>
      </c>
      <c r="F67" s="5">
        <v>44554</v>
      </c>
      <c r="G67" s="5">
        <v>44555</v>
      </c>
      <c r="H67" s="4">
        <v>1</v>
      </c>
      <c r="I67" s="4">
        <v>1</v>
      </c>
      <c r="J67" s="4">
        <v>1</v>
      </c>
      <c r="K67" s="4" t="s">
        <v>29</v>
      </c>
      <c r="L67" s="4">
        <v>80</v>
      </c>
      <c r="M67" s="4">
        <v>80</v>
      </c>
      <c r="N67" s="4" t="s">
        <v>192</v>
      </c>
      <c r="O67" s="4" t="s">
        <v>31</v>
      </c>
      <c r="P67" s="4" t="s">
        <v>32</v>
      </c>
      <c r="Q67" s="4">
        <v>0</v>
      </c>
      <c r="R67" s="6">
        <v>44551</v>
      </c>
      <c r="S67" s="5">
        <v>44557</v>
      </c>
      <c r="T67" s="4" t="s">
        <v>33</v>
      </c>
      <c r="U67" s="4">
        <v>80</v>
      </c>
      <c r="V67" s="4">
        <v>0</v>
      </c>
      <c r="W67" s="4">
        <v>0</v>
      </c>
      <c r="X67" s="4">
        <v>2349007</v>
      </c>
    </row>
    <row r="68" s="4" customFormat="1" spans="1:25">
      <c r="A68" s="4">
        <v>17021833722</v>
      </c>
      <c r="B68" s="4" t="s">
        <v>25</v>
      </c>
      <c r="C68" s="4" t="s">
        <v>26</v>
      </c>
      <c r="D68" s="4" t="s">
        <v>112</v>
      </c>
      <c r="E68" s="4" t="s">
        <v>193</v>
      </c>
      <c r="F68" s="5">
        <v>44554</v>
      </c>
      <c r="G68" s="5">
        <v>44555</v>
      </c>
      <c r="H68" s="4">
        <v>1</v>
      </c>
      <c r="I68" s="4">
        <v>1</v>
      </c>
      <c r="J68" s="4">
        <v>1</v>
      </c>
      <c r="K68" s="4" t="s">
        <v>29</v>
      </c>
      <c r="L68" s="4">
        <v>136</v>
      </c>
      <c r="M68" s="4">
        <v>136</v>
      </c>
      <c r="N68" s="4" t="s">
        <v>194</v>
      </c>
      <c r="O68" s="4" t="s">
        <v>31</v>
      </c>
      <c r="P68" s="4" t="s">
        <v>32</v>
      </c>
      <c r="Q68" s="4">
        <v>0</v>
      </c>
      <c r="R68" s="6">
        <v>44551</v>
      </c>
      <c r="S68" s="5">
        <v>44557</v>
      </c>
      <c r="T68" s="4" t="s">
        <v>33</v>
      </c>
      <c r="U68" s="4">
        <v>136</v>
      </c>
      <c r="V68" s="4">
        <v>0</v>
      </c>
      <c r="W68" s="4">
        <v>0</v>
      </c>
      <c r="X68" s="4">
        <v>2349058</v>
      </c>
      <c r="Y68" s="4">
        <v>81930160</v>
      </c>
    </row>
    <row r="69" s="4" customFormat="1" spans="1:25">
      <c r="A69" s="4">
        <v>17024921597</v>
      </c>
      <c r="B69" s="4" t="s">
        <v>25</v>
      </c>
      <c r="C69" s="4" t="s">
        <v>26</v>
      </c>
      <c r="D69" s="4" t="s">
        <v>195</v>
      </c>
      <c r="E69" s="4" t="s">
        <v>196</v>
      </c>
      <c r="F69" s="5">
        <v>44551</v>
      </c>
      <c r="G69" s="5">
        <v>44553</v>
      </c>
      <c r="H69" s="4">
        <v>1</v>
      </c>
      <c r="I69" s="4">
        <v>2</v>
      </c>
      <c r="J69" s="4">
        <v>2</v>
      </c>
      <c r="K69" s="4" t="s">
        <v>29</v>
      </c>
      <c r="L69" s="4">
        <v>361</v>
      </c>
      <c r="M69" s="4">
        <v>361</v>
      </c>
      <c r="N69" s="4" t="s">
        <v>197</v>
      </c>
      <c r="O69" s="4" t="s">
        <v>31</v>
      </c>
      <c r="P69" s="4" t="s">
        <v>32</v>
      </c>
      <c r="Q69" s="4">
        <v>0</v>
      </c>
      <c r="R69" s="6">
        <v>44551</v>
      </c>
      <c r="S69" s="5">
        <v>44557</v>
      </c>
      <c r="T69" s="4" t="s">
        <v>33</v>
      </c>
      <c r="U69" s="4">
        <v>361</v>
      </c>
      <c r="V69" s="4">
        <v>0</v>
      </c>
      <c r="W69" s="4">
        <v>0</v>
      </c>
      <c r="X69" s="4">
        <v>2349469</v>
      </c>
      <c r="Y69" s="4" t="s">
        <v>198</v>
      </c>
    </row>
    <row r="70" s="4" customFormat="1" spans="1:25">
      <c r="A70" s="4">
        <v>16999198083</v>
      </c>
      <c r="B70" s="4" t="s">
        <v>25</v>
      </c>
      <c r="C70" s="4" t="s">
        <v>199</v>
      </c>
      <c r="D70" s="4" t="s">
        <v>123</v>
      </c>
      <c r="E70" s="4" t="s">
        <v>124</v>
      </c>
      <c r="F70" s="5">
        <v>44548</v>
      </c>
      <c r="G70" s="5">
        <v>44550</v>
      </c>
      <c r="H70" s="4">
        <v>1</v>
      </c>
      <c r="I70" s="4">
        <v>2</v>
      </c>
      <c r="J70" s="4">
        <v>2</v>
      </c>
      <c r="K70" s="4" t="s">
        <v>29</v>
      </c>
      <c r="L70" s="4">
        <v>-47.6</v>
      </c>
      <c r="M70" s="4">
        <v>-47.6</v>
      </c>
      <c r="N70" s="4" t="s">
        <v>125</v>
      </c>
      <c r="O70" s="4" t="s">
        <v>31</v>
      </c>
      <c r="P70" s="4" t="s">
        <v>32</v>
      </c>
      <c r="Q70" s="4">
        <v>0</v>
      </c>
      <c r="R70" s="6">
        <v>44547</v>
      </c>
      <c r="S70" s="5">
        <v>44557</v>
      </c>
      <c r="T70" s="4" t="s">
        <v>33</v>
      </c>
      <c r="U70" s="4">
        <v>-47.6</v>
      </c>
      <c r="V70" s="4">
        <v>0</v>
      </c>
      <c r="W70" s="4">
        <v>0</v>
      </c>
      <c r="X70" s="4">
        <v>2343844</v>
      </c>
      <c r="Y70" s="4">
        <v>77143161</v>
      </c>
    </row>
    <row r="71" s="4" customFormat="1" spans="1:25">
      <c r="A71" s="4">
        <v>17026918249</v>
      </c>
      <c r="B71" s="4" t="s">
        <v>25</v>
      </c>
      <c r="C71" s="4" t="s">
        <v>26</v>
      </c>
      <c r="D71" s="4" t="s">
        <v>200</v>
      </c>
      <c r="E71" s="4" t="s">
        <v>201</v>
      </c>
      <c r="F71" s="5">
        <v>44552</v>
      </c>
      <c r="G71" s="5">
        <v>44553</v>
      </c>
      <c r="H71" s="4">
        <v>1</v>
      </c>
      <c r="I71" s="4">
        <v>1</v>
      </c>
      <c r="J71" s="4">
        <v>1</v>
      </c>
      <c r="K71" s="4" t="s">
        <v>29</v>
      </c>
      <c r="L71" s="4">
        <v>84</v>
      </c>
      <c r="M71" s="4">
        <v>84</v>
      </c>
      <c r="N71" s="4" t="s">
        <v>202</v>
      </c>
      <c r="O71" s="4" t="s">
        <v>31</v>
      </c>
      <c r="P71" s="4" t="s">
        <v>32</v>
      </c>
      <c r="Q71" s="4">
        <v>0</v>
      </c>
      <c r="R71" s="6">
        <v>44551</v>
      </c>
      <c r="S71" s="5">
        <v>44557</v>
      </c>
      <c r="T71" s="4" t="s">
        <v>33</v>
      </c>
      <c r="U71" s="4">
        <v>84</v>
      </c>
      <c r="V71" s="4">
        <v>0</v>
      </c>
      <c r="W71" s="4">
        <v>0</v>
      </c>
      <c r="X71" s="4">
        <v>2350312</v>
      </c>
      <c r="Y71" s="4" t="s">
        <v>203</v>
      </c>
    </row>
    <row r="72" s="4" customFormat="1" spans="1:24">
      <c r="A72" s="4">
        <v>17027150872</v>
      </c>
      <c r="B72" s="4" t="s">
        <v>25</v>
      </c>
      <c r="C72" s="4" t="s">
        <v>26</v>
      </c>
      <c r="D72" s="4" t="s">
        <v>204</v>
      </c>
      <c r="E72" s="4" t="s">
        <v>205</v>
      </c>
      <c r="F72" s="5">
        <v>44554</v>
      </c>
      <c r="G72" s="5">
        <v>44556</v>
      </c>
      <c r="H72" s="4">
        <v>1</v>
      </c>
      <c r="I72" s="4">
        <v>2</v>
      </c>
      <c r="J72" s="4">
        <v>2</v>
      </c>
      <c r="K72" s="4" t="s">
        <v>29</v>
      </c>
      <c r="L72" s="4">
        <v>96</v>
      </c>
      <c r="M72" s="4">
        <v>96</v>
      </c>
      <c r="N72" s="4" t="s">
        <v>206</v>
      </c>
      <c r="O72" s="4" t="s">
        <v>31</v>
      </c>
      <c r="P72" s="4" t="s">
        <v>32</v>
      </c>
      <c r="Q72" s="4">
        <v>0</v>
      </c>
      <c r="R72" s="6">
        <v>44552</v>
      </c>
      <c r="S72" s="5">
        <v>44557</v>
      </c>
      <c r="T72" s="4" t="s">
        <v>33</v>
      </c>
      <c r="U72" s="4">
        <v>96</v>
      </c>
      <c r="V72" s="4">
        <v>0</v>
      </c>
      <c r="W72" s="4">
        <v>0</v>
      </c>
      <c r="X72" s="4">
        <v>2350435</v>
      </c>
    </row>
    <row r="73" s="4" customFormat="1" spans="1:25">
      <c r="A73" s="4">
        <v>17027156515</v>
      </c>
      <c r="B73" s="4" t="s">
        <v>25</v>
      </c>
      <c r="C73" s="4" t="s">
        <v>26</v>
      </c>
      <c r="D73" s="4" t="s">
        <v>123</v>
      </c>
      <c r="E73" s="4" t="s">
        <v>124</v>
      </c>
      <c r="F73" s="5">
        <v>44555</v>
      </c>
      <c r="G73" s="5">
        <v>44556</v>
      </c>
      <c r="H73" s="4">
        <v>1</v>
      </c>
      <c r="I73" s="4">
        <v>1</v>
      </c>
      <c r="J73" s="4">
        <v>1</v>
      </c>
      <c r="K73" s="4" t="s">
        <v>29</v>
      </c>
      <c r="L73" s="4">
        <v>110</v>
      </c>
      <c r="M73" s="4">
        <v>110</v>
      </c>
      <c r="N73" s="4" t="s">
        <v>207</v>
      </c>
      <c r="O73" s="4" t="s">
        <v>31</v>
      </c>
      <c r="P73" s="4" t="s">
        <v>32</v>
      </c>
      <c r="Q73" s="4">
        <v>0</v>
      </c>
      <c r="R73" s="6">
        <v>44552</v>
      </c>
      <c r="S73" s="5">
        <v>44557</v>
      </c>
      <c r="T73" s="4" t="s">
        <v>33</v>
      </c>
      <c r="U73" s="4">
        <v>110</v>
      </c>
      <c r="V73" s="4">
        <v>0</v>
      </c>
      <c r="W73" s="4">
        <v>0</v>
      </c>
      <c r="X73" s="4">
        <v>2350438</v>
      </c>
      <c r="Y73" s="4">
        <v>82467598</v>
      </c>
    </row>
    <row r="74" s="4" customFormat="1" spans="1:25">
      <c r="A74" s="4">
        <v>17034684883</v>
      </c>
      <c r="B74" s="4" t="s">
        <v>25</v>
      </c>
      <c r="C74" s="4" t="s">
        <v>26</v>
      </c>
      <c r="D74" s="4" t="s">
        <v>123</v>
      </c>
      <c r="E74" s="4" t="s">
        <v>124</v>
      </c>
      <c r="F74" s="5">
        <v>44554</v>
      </c>
      <c r="G74" s="5">
        <v>44555</v>
      </c>
      <c r="H74" s="4">
        <v>1</v>
      </c>
      <c r="I74" s="4">
        <v>1</v>
      </c>
      <c r="J74" s="4">
        <v>1</v>
      </c>
      <c r="K74" s="4" t="s">
        <v>29</v>
      </c>
      <c r="L74" s="4">
        <v>110</v>
      </c>
      <c r="M74" s="4">
        <v>110</v>
      </c>
      <c r="N74" s="4" t="s">
        <v>208</v>
      </c>
      <c r="O74" s="4" t="s">
        <v>31</v>
      </c>
      <c r="P74" s="4" t="s">
        <v>32</v>
      </c>
      <c r="Q74" s="4">
        <v>0</v>
      </c>
      <c r="R74" s="6">
        <v>44553</v>
      </c>
      <c r="S74" s="5">
        <v>44557</v>
      </c>
      <c r="T74" s="4" t="s">
        <v>33</v>
      </c>
      <c r="U74" s="4">
        <v>110</v>
      </c>
      <c r="V74" s="4">
        <v>0</v>
      </c>
      <c r="W74" s="4">
        <v>0</v>
      </c>
      <c r="Y74" s="4">
        <v>83542102</v>
      </c>
    </row>
    <row r="75" s="4" customFormat="1" spans="1:25">
      <c r="A75" s="4">
        <v>17035627731</v>
      </c>
      <c r="B75" s="4" t="s">
        <v>25</v>
      </c>
      <c r="C75" s="4" t="s">
        <v>26</v>
      </c>
      <c r="D75" s="4" t="s">
        <v>209</v>
      </c>
      <c r="E75" s="4" t="s">
        <v>210</v>
      </c>
      <c r="F75" s="5">
        <v>44553</v>
      </c>
      <c r="G75" s="5">
        <v>44554</v>
      </c>
      <c r="H75" s="4">
        <v>1</v>
      </c>
      <c r="I75" s="4">
        <v>1</v>
      </c>
      <c r="J75" s="4">
        <v>1</v>
      </c>
      <c r="K75" s="4" t="s">
        <v>29</v>
      </c>
      <c r="L75" s="4">
        <v>97</v>
      </c>
      <c r="M75" s="4">
        <v>97</v>
      </c>
      <c r="N75" s="4" t="s">
        <v>211</v>
      </c>
      <c r="O75" s="4" t="s">
        <v>31</v>
      </c>
      <c r="P75" s="4" t="s">
        <v>32</v>
      </c>
      <c r="Q75" s="4">
        <v>0</v>
      </c>
      <c r="R75" s="6">
        <v>44553</v>
      </c>
      <c r="S75" s="5">
        <v>44557</v>
      </c>
      <c r="T75" s="4" t="s">
        <v>33</v>
      </c>
      <c r="U75" s="4">
        <v>97</v>
      </c>
      <c r="V75" s="4">
        <v>0</v>
      </c>
      <c r="W75" s="4">
        <v>0</v>
      </c>
      <c r="X75" s="4">
        <v>2352232</v>
      </c>
      <c r="Y75" s="4" t="s">
        <v>212</v>
      </c>
    </row>
    <row r="76" s="4" customFormat="1" spans="1:25">
      <c r="A76" s="4">
        <v>17035806431</v>
      </c>
      <c r="B76" s="4" t="s">
        <v>25</v>
      </c>
      <c r="C76" s="4" t="s">
        <v>26</v>
      </c>
      <c r="D76" s="4" t="s">
        <v>213</v>
      </c>
      <c r="E76" s="4" t="s">
        <v>214</v>
      </c>
      <c r="F76" s="5">
        <v>44554</v>
      </c>
      <c r="G76" s="5">
        <v>44556</v>
      </c>
      <c r="H76" s="4">
        <v>1</v>
      </c>
      <c r="I76" s="4">
        <v>2</v>
      </c>
      <c r="J76" s="4">
        <v>2</v>
      </c>
      <c r="K76" s="4" t="s">
        <v>29</v>
      </c>
      <c r="L76" s="4">
        <v>148</v>
      </c>
      <c r="M76" s="4">
        <v>148</v>
      </c>
      <c r="N76" s="4" t="s">
        <v>215</v>
      </c>
      <c r="O76" s="4" t="s">
        <v>31</v>
      </c>
      <c r="P76" s="4" t="s">
        <v>32</v>
      </c>
      <c r="Q76" s="4">
        <v>0</v>
      </c>
      <c r="R76" s="6">
        <v>44553</v>
      </c>
      <c r="S76" s="5">
        <v>44557</v>
      </c>
      <c r="T76" s="4" t="s">
        <v>33</v>
      </c>
      <c r="U76" s="4">
        <v>148</v>
      </c>
      <c r="V76" s="4">
        <v>0</v>
      </c>
      <c r="W76" s="4">
        <v>0</v>
      </c>
      <c r="X76" s="4">
        <v>2352306</v>
      </c>
      <c r="Y76" s="4">
        <v>59951569</v>
      </c>
    </row>
    <row r="77" s="4" customFormat="1" spans="1:25">
      <c r="A77" s="4">
        <v>17036239310</v>
      </c>
      <c r="B77" s="4" t="s">
        <v>25</v>
      </c>
      <c r="C77" s="4" t="s">
        <v>26</v>
      </c>
      <c r="D77" s="4" t="s">
        <v>216</v>
      </c>
      <c r="E77" s="4" t="s">
        <v>217</v>
      </c>
      <c r="F77" s="5">
        <v>44553</v>
      </c>
      <c r="G77" s="5">
        <v>44555</v>
      </c>
      <c r="H77" s="4">
        <v>1</v>
      </c>
      <c r="I77" s="4">
        <v>2</v>
      </c>
      <c r="J77" s="4">
        <v>2</v>
      </c>
      <c r="K77" s="4" t="s">
        <v>29</v>
      </c>
      <c r="L77" s="4">
        <v>167</v>
      </c>
      <c r="M77" s="4">
        <v>167</v>
      </c>
      <c r="N77" s="4" t="s">
        <v>218</v>
      </c>
      <c r="O77" s="4" t="s">
        <v>31</v>
      </c>
      <c r="P77" s="4" t="s">
        <v>32</v>
      </c>
      <c r="Q77" s="4">
        <v>0</v>
      </c>
      <c r="R77" s="6">
        <v>44553</v>
      </c>
      <c r="S77" s="5">
        <v>44557</v>
      </c>
      <c r="T77" s="4" t="s">
        <v>33</v>
      </c>
      <c r="U77" s="4">
        <v>167</v>
      </c>
      <c r="V77" s="4">
        <v>0</v>
      </c>
      <c r="W77" s="4">
        <v>0</v>
      </c>
      <c r="X77" s="4">
        <v>2352503</v>
      </c>
      <c r="Y77" s="4">
        <v>2.02112234256267e+16</v>
      </c>
    </row>
    <row r="78" s="4" customFormat="1" spans="1:25">
      <c r="A78" s="4">
        <v>17036251806</v>
      </c>
      <c r="B78" s="4" t="s">
        <v>25</v>
      </c>
      <c r="C78" s="4" t="s">
        <v>26</v>
      </c>
      <c r="D78" s="4" t="s">
        <v>123</v>
      </c>
      <c r="E78" s="4" t="s">
        <v>124</v>
      </c>
      <c r="F78" s="5">
        <v>44553</v>
      </c>
      <c r="G78" s="5">
        <v>44554</v>
      </c>
      <c r="H78" s="4">
        <v>1</v>
      </c>
      <c r="I78" s="4">
        <v>1</v>
      </c>
      <c r="J78" s="4">
        <v>1</v>
      </c>
      <c r="K78" s="4" t="s">
        <v>29</v>
      </c>
      <c r="L78" s="4">
        <v>110</v>
      </c>
      <c r="M78" s="4">
        <v>110</v>
      </c>
      <c r="N78" s="4" t="s">
        <v>219</v>
      </c>
      <c r="O78" s="4" t="s">
        <v>31</v>
      </c>
      <c r="P78" s="4" t="s">
        <v>32</v>
      </c>
      <c r="Q78" s="4">
        <v>0</v>
      </c>
      <c r="R78" s="6">
        <v>44553</v>
      </c>
      <c r="S78" s="5">
        <v>44557</v>
      </c>
      <c r="T78" s="4" t="s">
        <v>33</v>
      </c>
      <c r="U78" s="4">
        <v>110</v>
      </c>
      <c r="V78" s="4">
        <v>0</v>
      </c>
      <c r="W78" s="4">
        <v>0</v>
      </c>
      <c r="X78" s="4">
        <v>2352515</v>
      </c>
      <c r="Y78" s="4">
        <v>83719731</v>
      </c>
    </row>
    <row r="79" s="4" customFormat="1" spans="1:24">
      <c r="A79" s="4">
        <v>17039877523</v>
      </c>
      <c r="B79" s="4" t="s">
        <v>25</v>
      </c>
      <c r="C79" s="4" t="s">
        <v>26</v>
      </c>
      <c r="D79" s="4" t="s">
        <v>220</v>
      </c>
      <c r="E79" s="4" t="s">
        <v>191</v>
      </c>
      <c r="F79" s="5">
        <v>44554</v>
      </c>
      <c r="G79" s="5">
        <v>44556</v>
      </c>
      <c r="H79" s="4">
        <v>1</v>
      </c>
      <c r="I79" s="4">
        <v>2</v>
      </c>
      <c r="J79" s="4">
        <v>2</v>
      </c>
      <c r="K79" s="4" t="s">
        <v>29</v>
      </c>
      <c r="L79" s="4">
        <v>150</v>
      </c>
      <c r="M79" s="4">
        <v>150</v>
      </c>
      <c r="N79" s="4" t="s">
        <v>221</v>
      </c>
      <c r="O79" s="4" t="s">
        <v>31</v>
      </c>
      <c r="P79" s="4" t="s">
        <v>32</v>
      </c>
      <c r="Q79" s="4">
        <v>0</v>
      </c>
      <c r="R79" s="6">
        <v>44553</v>
      </c>
      <c r="S79" s="5">
        <v>44557</v>
      </c>
      <c r="T79" s="4" t="s">
        <v>33</v>
      </c>
      <c r="U79" s="4">
        <v>150</v>
      </c>
      <c r="V79" s="4">
        <v>0</v>
      </c>
      <c r="W79" s="4">
        <v>0</v>
      </c>
      <c r="X79" s="4">
        <v>2353274</v>
      </c>
    </row>
    <row r="80" s="4" customFormat="1" spans="1:26">
      <c r="A80" s="4">
        <v>17040732631</v>
      </c>
      <c r="B80" s="4" t="s">
        <v>25</v>
      </c>
      <c r="C80" s="4" t="s">
        <v>26</v>
      </c>
      <c r="D80" s="4" t="s">
        <v>222</v>
      </c>
      <c r="E80" s="4" t="s">
        <v>223</v>
      </c>
      <c r="F80" s="5">
        <v>44554</v>
      </c>
      <c r="G80" s="5">
        <v>44555</v>
      </c>
      <c r="H80" s="4">
        <v>2</v>
      </c>
      <c r="I80" s="4">
        <v>1</v>
      </c>
      <c r="J80" s="4">
        <v>2</v>
      </c>
      <c r="K80" s="4" t="s">
        <v>29</v>
      </c>
      <c r="L80" s="4">
        <v>922</v>
      </c>
      <c r="M80" s="4">
        <v>922</v>
      </c>
      <c r="N80" s="4" t="s">
        <v>224</v>
      </c>
      <c r="O80" s="4" t="s">
        <v>31</v>
      </c>
      <c r="P80" s="4" t="s">
        <v>32</v>
      </c>
      <c r="Q80" s="4">
        <v>0</v>
      </c>
      <c r="R80" s="6">
        <v>44554</v>
      </c>
      <c r="S80" s="5">
        <v>44557</v>
      </c>
      <c r="T80" s="4" t="s">
        <v>33</v>
      </c>
      <c r="U80" s="4">
        <v>922</v>
      </c>
      <c r="V80" s="4">
        <v>0</v>
      </c>
      <c r="W80" s="4">
        <v>0</v>
      </c>
      <c r="X80" s="4">
        <v>2353605</v>
      </c>
      <c r="Y80" s="4" t="s">
        <v>225</v>
      </c>
      <c r="Z80" s="4" t="s">
        <v>226</v>
      </c>
    </row>
    <row r="81" s="4" customFormat="1" spans="1:24">
      <c r="A81" s="4">
        <v>17041451782</v>
      </c>
      <c r="B81" s="4" t="s">
        <v>25</v>
      </c>
      <c r="C81" s="4" t="s">
        <v>26</v>
      </c>
      <c r="D81" s="4" t="s">
        <v>227</v>
      </c>
      <c r="E81" s="4" t="s">
        <v>228</v>
      </c>
      <c r="F81" s="5">
        <v>44555</v>
      </c>
      <c r="G81" s="5">
        <v>44556</v>
      </c>
      <c r="H81" s="4">
        <v>1</v>
      </c>
      <c r="I81" s="4">
        <v>1</v>
      </c>
      <c r="J81" s="4">
        <v>1</v>
      </c>
      <c r="K81" s="4" t="s">
        <v>29</v>
      </c>
      <c r="L81" s="4">
        <v>36</v>
      </c>
      <c r="M81" s="4">
        <v>36</v>
      </c>
      <c r="N81" s="4" t="s">
        <v>229</v>
      </c>
      <c r="O81" s="4" t="s">
        <v>31</v>
      </c>
      <c r="P81" s="4" t="s">
        <v>32</v>
      </c>
      <c r="Q81" s="4">
        <v>0</v>
      </c>
      <c r="R81" s="6">
        <v>44554</v>
      </c>
      <c r="S81" s="5">
        <v>44557</v>
      </c>
      <c r="T81" s="4" t="s">
        <v>33</v>
      </c>
      <c r="U81" s="4">
        <v>36</v>
      </c>
      <c r="V81" s="4">
        <v>0</v>
      </c>
      <c r="W81" s="4">
        <v>0</v>
      </c>
      <c r="X81" s="4">
        <v>2353994</v>
      </c>
    </row>
    <row r="82" s="4" customFormat="1" spans="1:24">
      <c r="A82" s="4">
        <v>17041451782</v>
      </c>
      <c r="B82" s="4" t="s">
        <v>25</v>
      </c>
      <c r="C82" s="4" t="s">
        <v>89</v>
      </c>
      <c r="D82" s="4" t="s">
        <v>227</v>
      </c>
      <c r="E82" s="4" t="s">
        <v>228</v>
      </c>
      <c r="F82" s="5">
        <v>44555</v>
      </c>
      <c r="G82" s="5">
        <v>44556</v>
      </c>
      <c r="H82" s="4">
        <v>1</v>
      </c>
      <c r="I82" s="4">
        <v>1</v>
      </c>
      <c r="J82" s="4">
        <v>1</v>
      </c>
      <c r="K82" s="4" t="s">
        <v>29</v>
      </c>
      <c r="L82" s="4">
        <v>-36</v>
      </c>
      <c r="M82" s="4">
        <v>-36</v>
      </c>
      <c r="N82" s="4" t="s">
        <v>229</v>
      </c>
      <c r="O82" s="4" t="s">
        <v>31</v>
      </c>
      <c r="P82" s="4" t="s">
        <v>32</v>
      </c>
      <c r="Q82" s="4">
        <v>0</v>
      </c>
      <c r="R82" s="6">
        <v>44554</v>
      </c>
      <c r="S82" s="5">
        <v>44557</v>
      </c>
      <c r="T82" s="4" t="s">
        <v>33</v>
      </c>
      <c r="U82" s="4">
        <v>-36</v>
      </c>
      <c r="V82" s="4">
        <v>0</v>
      </c>
      <c r="W82" s="4">
        <v>0</v>
      </c>
      <c r="X82" s="4">
        <v>2353994</v>
      </c>
    </row>
    <row r="83" s="4" customFormat="1" spans="1:23">
      <c r="A83" s="4">
        <v>17043573206</v>
      </c>
      <c r="B83" s="4" t="s">
        <v>25</v>
      </c>
      <c r="C83" s="4" t="s">
        <v>26</v>
      </c>
      <c r="D83" s="4" t="s">
        <v>230</v>
      </c>
      <c r="F83" s="5">
        <v>44555</v>
      </c>
      <c r="G83" s="5">
        <v>44556</v>
      </c>
      <c r="H83" s="4">
        <v>0</v>
      </c>
      <c r="I83" s="4">
        <v>1</v>
      </c>
      <c r="J83" s="4">
        <v>0</v>
      </c>
      <c r="K83" s="4" t="s">
        <v>29</v>
      </c>
      <c r="L83" s="4">
        <v>22</v>
      </c>
      <c r="M83" s="4">
        <v>22</v>
      </c>
      <c r="O83" s="4" t="s">
        <v>31</v>
      </c>
      <c r="P83" s="4" t="s">
        <v>32</v>
      </c>
      <c r="Q83" s="4">
        <v>0</v>
      </c>
      <c r="R83" s="6">
        <v>44554</v>
      </c>
      <c r="S83" s="5">
        <v>44557</v>
      </c>
      <c r="T83" s="4" t="s">
        <v>33</v>
      </c>
      <c r="U83" s="4">
        <v>22</v>
      </c>
      <c r="V83" s="4">
        <v>0</v>
      </c>
      <c r="W83" s="4">
        <v>0</v>
      </c>
    </row>
    <row r="84" s="4" customFormat="1" spans="1:25">
      <c r="A84" s="4">
        <v>17043984038</v>
      </c>
      <c r="B84" s="4" t="s">
        <v>25</v>
      </c>
      <c r="C84" s="4" t="s">
        <v>26</v>
      </c>
      <c r="D84" s="4" t="s">
        <v>231</v>
      </c>
      <c r="E84" s="4" t="s">
        <v>232</v>
      </c>
      <c r="F84" s="5">
        <v>44554</v>
      </c>
      <c r="G84" s="5">
        <v>44555</v>
      </c>
      <c r="H84" s="4">
        <v>1</v>
      </c>
      <c r="I84" s="4">
        <v>1</v>
      </c>
      <c r="J84" s="4">
        <v>1</v>
      </c>
      <c r="K84" s="4" t="s">
        <v>29</v>
      </c>
      <c r="L84" s="4">
        <v>50</v>
      </c>
      <c r="M84" s="4">
        <v>50</v>
      </c>
      <c r="N84" s="4" t="s">
        <v>233</v>
      </c>
      <c r="O84" s="4" t="s">
        <v>31</v>
      </c>
      <c r="P84" s="4" t="s">
        <v>32</v>
      </c>
      <c r="Q84" s="4">
        <v>0</v>
      </c>
      <c r="R84" s="6">
        <v>44554</v>
      </c>
      <c r="S84" s="5">
        <v>44557</v>
      </c>
      <c r="T84" s="4" t="s">
        <v>33</v>
      </c>
      <c r="U84" s="4">
        <v>50</v>
      </c>
      <c r="V84" s="4">
        <v>0</v>
      </c>
      <c r="W84" s="4">
        <v>0</v>
      </c>
      <c r="X84" s="4">
        <v>2354260</v>
      </c>
      <c r="Y84" s="4">
        <v>198359</v>
      </c>
    </row>
    <row r="85" s="4" customFormat="1" spans="1:25">
      <c r="A85" s="4">
        <v>17044889152</v>
      </c>
      <c r="B85" s="4" t="s">
        <v>25</v>
      </c>
      <c r="C85" s="4" t="s">
        <v>26</v>
      </c>
      <c r="D85" s="4" t="s">
        <v>234</v>
      </c>
      <c r="E85" s="4" t="s">
        <v>235</v>
      </c>
      <c r="F85" s="5">
        <v>44555</v>
      </c>
      <c r="G85" s="5">
        <v>44556</v>
      </c>
      <c r="H85" s="4">
        <v>1</v>
      </c>
      <c r="I85" s="4">
        <v>1</v>
      </c>
      <c r="J85" s="4">
        <v>1</v>
      </c>
      <c r="K85" s="4" t="s">
        <v>29</v>
      </c>
      <c r="L85" s="4">
        <v>74</v>
      </c>
      <c r="M85" s="4">
        <v>74</v>
      </c>
      <c r="N85" s="4" t="s">
        <v>236</v>
      </c>
      <c r="O85" s="4" t="s">
        <v>31</v>
      </c>
      <c r="P85" s="4" t="s">
        <v>32</v>
      </c>
      <c r="Q85" s="4">
        <v>0</v>
      </c>
      <c r="R85" s="6">
        <v>44554</v>
      </c>
      <c r="S85" s="5">
        <v>44557</v>
      </c>
      <c r="T85" s="4" t="s">
        <v>33</v>
      </c>
      <c r="U85" s="4">
        <v>74</v>
      </c>
      <c r="V85" s="4">
        <v>0</v>
      </c>
      <c r="W85" s="4">
        <v>0</v>
      </c>
      <c r="X85" s="4">
        <v>2354612</v>
      </c>
      <c r="Y85" s="4">
        <v>1873410396</v>
      </c>
    </row>
    <row r="86" s="4" customFormat="1" spans="1:25">
      <c r="A86" s="4">
        <v>17045976430</v>
      </c>
      <c r="B86" s="4" t="s">
        <v>25</v>
      </c>
      <c r="C86" s="4" t="s">
        <v>26</v>
      </c>
      <c r="D86" s="4" t="s">
        <v>123</v>
      </c>
      <c r="E86" s="4" t="s">
        <v>124</v>
      </c>
      <c r="F86" s="5">
        <v>44554</v>
      </c>
      <c r="G86" s="5">
        <v>44555</v>
      </c>
      <c r="H86" s="4">
        <v>1</v>
      </c>
      <c r="I86" s="4">
        <v>1</v>
      </c>
      <c r="J86" s="4">
        <v>1</v>
      </c>
      <c r="K86" s="4" t="s">
        <v>29</v>
      </c>
      <c r="L86" s="4">
        <v>110</v>
      </c>
      <c r="M86" s="4">
        <v>110</v>
      </c>
      <c r="N86" s="4" t="s">
        <v>237</v>
      </c>
      <c r="O86" s="4" t="s">
        <v>31</v>
      </c>
      <c r="P86" s="4" t="s">
        <v>32</v>
      </c>
      <c r="Q86" s="4">
        <v>0</v>
      </c>
      <c r="R86" s="6">
        <v>44554</v>
      </c>
      <c r="S86" s="5">
        <v>44557</v>
      </c>
      <c r="T86" s="4" t="s">
        <v>33</v>
      </c>
      <c r="U86" s="4">
        <v>110</v>
      </c>
      <c r="V86" s="4">
        <v>0</v>
      </c>
      <c r="W86" s="4">
        <v>0</v>
      </c>
      <c r="X86" s="4">
        <v>2355169</v>
      </c>
      <c r="Y86" s="4">
        <v>84501102</v>
      </c>
    </row>
    <row r="87" s="4" customFormat="1" spans="1:25">
      <c r="A87" s="4">
        <v>17046032349</v>
      </c>
      <c r="B87" s="4" t="s">
        <v>25</v>
      </c>
      <c r="C87" s="4" t="s">
        <v>26</v>
      </c>
      <c r="D87" s="4" t="s">
        <v>238</v>
      </c>
      <c r="E87" s="4" t="s">
        <v>239</v>
      </c>
      <c r="F87" s="5">
        <v>44554</v>
      </c>
      <c r="G87" s="5">
        <v>44556</v>
      </c>
      <c r="H87" s="4">
        <v>1</v>
      </c>
      <c r="I87" s="4">
        <v>2</v>
      </c>
      <c r="J87" s="4">
        <v>2</v>
      </c>
      <c r="K87" s="4" t="s">
        <v>29</v>
      </c>
      <c r="L87" s="4">
        <v>154</v>
      </c>
      <c r="M87" s="4">
        <v>154</v>
      </c>
      <c r="N87" s="4" t="s">
        <v>240</v>
      </c>
      <c r="O87" s="4" t="s">
        <v>31</v>
      </c>
      <c r="P87" s="4" t="s">
        <v>32</v>
      </c>
      <c r="Q87" s="4">
        <v>0</v>
      </c>
      <c r="R87" s="6">
        <v>44554</v>
      </c>
      <c r="S87" s="5">
        <v>44557</v>
      </c>
      <c r="T87" s="4" t="s">
        <v>33</v>
      </c>
      <c r="U87" s="4">
        <v>154</v>
      </c>
      <c r="V87" s="4">
        <v>0</v>
      </c>
      <c r="W87" s="4">
        <v>0</v>
      </c>
      <c r="X87" s="4">
        <v>2355197</v>
      </c>
      <c r="Y87" s="4">
        <v>15529838</v>
      </c>
    </row>
    <row r="88" s="4" customFormat="1" spans="1:24">
      <c r="A88" s="4">
        <v>17039877523</v>
      </c>
      <c r="B88" s="4" t="s">
        <v>25</v>
      </c>
      <c r="C88" s="4" t="s">
        <v>89</v>
      </c>
      <c r="D88" s="4" t="s">
        <v>220</v>
      </c>
      <c r="E88" s="4" t="s">
        <v>191</v>
      </c>
      <c r="F88" s="5">
        <v>44554</v>
      </c>
      <c r="G88" s="5">
        <v>44556</v>
      </c>
      <c r="H88" s="4">
        <v>1</v>
      </c>
      <c r="I88" s="4">
        <v>2</v>
      </c>
      <c r="J88" s="4">
        <v>2</v>
      </c>
      <c r="K88" s="4" t="s">
        <v>29</v>
      </c>
      <c r="L88" s="4">
        <v>-150</v>
      </c>
      <c r="M88" s="4">
        <v>-150</v>
      </c>
      <c r="N88" s="4" t="s">
        <v>221</v>
      </c>
      <c r="O88" s="4" t="s">
        <v>31</v>
      </c>
      <c r="P88" s="4" t="s">
        <v>32</v>
      </c>
      <c r="Q88" s="4">
        <v>0</v>
      </c>
      <c r="R88" s="6">
        <v>44553</v>
      </c>
      <c r="S88" s="5">
        <v>44557</v>
      </c>
      <c r="T88" s="4" t="s">
        <v>33</v>
      </c>
      <c r="U88" s="4">
        <v>-150</v>
      </c>
      <c r="V88" s="4">
        <v>0</v>
      </c>
      <c r="W88" s="4">
        <v>0</v>
      </c>
      <c r="X88" s="4">
        <v>2353274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6"/>
  <sheetViews>
    <sheetView tabSelected="1" workbookViewId="0">
      <selection activeCell="E92" sqref="E92"/>
    </sheetView>
  </sheetViews>
  <sheetFormatPr defaultColWidth="9" defaultRowHeight="13.5"/>
  <cols>
    <col min="1" max="1" width="11.5" style="4" customWidth="1"/>
    <col min="2" max="3" width="11.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241</v>
      </c>
    </row>
    <row r="2" s="4" customFormat="1" hidden="1" spans="1:9">
      <c r="A2" s="4">
        <v>16572772308</v>
      </c>
      <c r="B2" s="5">
        <v>44547</v>
      </c>
      <c r="C2" s="5">
        <v>44553</v>
      </c>
      <c r="D2" s="4">
        <v>1423</v>
      </c>
      <c r="E2" s="4" t="str">
        <f>VLOOKUP(A2,HOP!A:L,12,0)</f>
        <v>1423.00</v>
      </c>
      <c r="F2" s="4" t="str">
        <f>VLOOKUP(A2,HOP!A:C,3,0)</f>
        <v>2278739</v>
      </c>
      <c r="G2" s="4">
        <f>D2-E2</f>
        <v>0</v>
      </c>
      <c r="H2" s="4" t="str">
        <f>$H$1&amp;F2</f>
        <v>，2278739</v>
      </c>
      <c r="I2" s="4" t="str">
        <f>VLOOKUP(A2,HOP!A:T,20,0)</f>
        <v>直连</v>
      </c>
    </row>
    <row r="3" s="4" customFormat="1" hidden="1" spans="1:9">
      <c r="A3" s="4">
        <v>16765506527</v>
      </c>
      <c r="B3" s="5">
        <v>44547</v>
      </c>
      <c r="C3" s="5">
        <v>44550</v>
      </c>
      <c r="D3" s="4">
        <v>721</v>
      </c>
      <c r="E3" s="4" t="str">
        <f>VLOOKUP(A3,HOP!A:L,12,0)</f>
        <v>721.00</v>
      </c>
      <c r="F3" s="4" t="str">
        <f>VLOOKUP(A3,HOP!A:C,3,0)</f>
        <v>2295150</v>
      </c>
      <c r="G3" s="4">
        <f t="shared" ref="G3:G34" si="0">D3-E3</f>
        <v>0</v>
      </c>
      <c r="H3" s="4" t="str">
        <f t="shared" ref="H3:H34" si="1">$H$1&amp;F3</f>
        <v>，2295150</v>
      </c>
      <c r="I3" s="4" t="str">
        <f>VLOOKUP(A3,HOP!A:T,20,0)</f>
        <v>直连</v>
      </c>
    </row>
    <row r="4" s="4" customFormat="1" spans="1:10">
      <c r="A4" s="4">
        <v>16847879039</v>
      </c>
      <c r="B4" s="5">
        <v>44554</v>
      </c>
      <c r="C4" s="5">
        <v>44556</v>
      </c>
      <c r="D4" s="4">
        <v>82</v>
      </c>
      <c r="E4" s="4" t="str">
        <f>VLOOKUP(A4,HOP!A:L,12,0)</f>
        <v>0.00</v>
      </c>
      <c r="F4" s="4" t="str">
        <f>VLOOKUP(A4,HOP!A:C,3,0)</f>
        <v>2308567</v>
      </c>
      <c r="G4" s="4">
        <f t="shared" si="0"/>
        <v>82</v>
      </c>
      <c r="H4" s="4" t="str">
        <f t="shared" si="1"/>
        <v>，2308567</v>
      </c>
      <c r="I4" s="4" t="str">
        <f>VLOOKUP(A4,HOP!A:T,20,0)</f>
        <v>直连</v>
      </c>
      <c r="J4" s="4" t="s">
        <v>242</v>
      </c>
    </row>
    <row r="5" s="4" customFormat="1" hidden="1" spans="1:9">
      <c r="A5" s="4">
        <v>16854412683</v>
      </c>
      <c r="B5" s="5">
        <v>44552</v>
      </c>
      <c r="C5" s="5">
        <v>44554</v>
      </c>
      <c r="D5" s="4">
        <v>312</v>
      </c>
      <c r="E5" s="4" t="str">
        <f>VLOOKUP(A5,HOP!A:L,12,0)</f>
        <v>312.00</v>
      </c>
      <c r="F5" s="4" t="str">
        <f>VLOOKUP(A5,HOP!A:C,3,0)</f>
        <v>2309787</v>
      </c>
      <c r="G5" s="4">
        <f t="shared" si="0"/>
        <v>0</v>
      </c>
      <c r="H5" s="4" t="str">
        <f t="shared" si="1"/>
        <v>，2309787</v>
      </c>
      <c r="I5" s="4" t="str">
        <f>VLOOKUP(A5,HOP!A:T,20,0)</f>
        <v>直连</v>
      </c>
    </row>
    <row r="6" s="4" customFormat="1" hidden="1" spans="1:9">
      <c r="A6" s="4">
        <v>16881525395</v>
      </c>
      <c r="B6" s="5">
        <v>44548</v>
      </c>
      <c r="C6" s="5">
        <v>44553</v>
      </c>
      <c r="D6" s="4">
        <v>685</v>
      </c>
      <c r="E6" s="4" t="str">
        <f>VLOOKUP(A6,HOP!A:L,12,0)</f>
        <v>685.00</v>
      </c>
      <c r="F6" s="4" t="str">
        <f>VLOOKUP(A6,HOP!A:C,3,0)</f>
        <v>2316959</v>
      </c>
      <c r="G6" s="4">
        <f t="shared" si="0"/>
        <v>0</v>
      </c>
      <c r="H6" s="4" t="str">
        <f t="shared" si="1"/>
        <v>，2316959</v>
      </c>
      <c r="I6" s="4" t="str">
        <f>VLOOKUP(A6,HOP!A:T,20,0)</f>
        <v>直连</v>
      </c>
    </row>
    <row r="7" s="4" customFormat="1" hidden="1" spans="1:9">
      <c r="A7" s="4">
        <v>16912387652</v>
      </c>
      <c r="B7" s="5">
        <v>44551</v>
      </c>
      <c r="C7" s="5">
        <v>44553</v>
      </c>
      <c r="D7" s="4">
        <v>52</v>
      </c>
      <c r="E7" s="4" t="str">
        <f>VLOOKUP(A7,HOP!A:L,12,0)</f>
        <v>52.00</v>
      </c>
      <c r="F7" s="4" t="str">
        <f>VLOOKUP(A7,HOP!A:C,3,0)</f>
        <v>2325573</v>
      </c>
      <c r="G7" s="4">
        <f t="shared" si="0"/>
        <v>0</v>
      </c>
      <c r="H7" s="4" t="str">
        <f t="shared" si="1"/>
        <v>，2325573</v>
      </c>
      <c r="I7" s="4" t="str">
        <f>VLOOKUP(A7,HOP!A:T,20,0)</f>
        <v>直连</v>
      </c>
    </row>
    <row r="8" s="4" customFormat="1" hidden="1" spans="1:9">
      <c r="A8" s="4">
        <v>16960936583</v>
      </c>
      <c r="B8" s="5">
        <v>44547</v>
      </c>
      <c r="C8" s="5">
        <v>44550</v>
      </c>
      <c r="D8" s="4">
        <v>273</v>
      </c>
      <c r="E8" s="4" t="str">
        <f>VLOOKUP(A8,HOP!A:L,12,0)</f>
        <v>273.00</v>
      </c>
      <c r="F8" s="4" t="str">
        <f>VLOOKUP(A8,HOP!A:C,3,0)</f>
        <v>2335404</v>
      </c>
      <c r="G8" s="4">
        <f t="shared" si="0"/>
        <v>0</v>
      </c>
      <c r="H8" s="4" t="str">
        <f t="shared" si="1"/>
        <v>，2335404</v>
      </c>
      <c r="I8" s="4" t="str">
        <f>VLOOKUP(A8,HOP!A:T,20,0)</f>
        <v>直连</v>
      </c>
    </row>
    <row r="9" s="4" customFormat="1" hidden="1" spans="1:9">
      <c r="A9" s="4">
        <v>16969259037</v>
      </c>
      <c r="B9" s="5">
        <v>44549</v>
      </c>
      <c r="C9" s="5">
        <v>44550</v>
      </c>
      <c r="D9" s="4">
        <v>66</v>
      </c>
      <c r="E9" s="4" t="str">
        <f>VLOOKUP(A9,HOP!A:L,12,0)</f>
        <v>66.00</v>
      </c>
      <c r="F9" s="4" t="str">
        <f>VLOOKUP(A9,HOP!A:C,3,0)</f>
        <v>2336882</v>
      </c>
      <c r="G9" s="4">
        <f t="shared" si="0"/>
        <v>0</v>
      </c>
      <c r="H9" s="4" t="str">
        <f t="shared" si="1"/>
        <v>，2336882</v>
      </c>
      <c r="I9" s="4" t="str">
        <f>VLOOKUP(A9,HOP!A:T,20,0)</f>
        <v>直连</v>
      </c>
    </row>
    <row r="10" s="4" customFormat="1" hidden="1" spans="1:9">
      <c r="A10" s="4">
        <v>16969306011</v>
      </c>
      <c r="B10" s="5">
        <v>44550</v>
      </c>
      <c r="C10" s="5">
        <v>44551</v>
      </c>
      <c r="D10" s="4">
        <v>99</v>
      </c>
      <c r="E10" s="4" t="str">
        <f>VLOOKUP(A10,HOP!A:L,12,0)</f>
        <v>99.00</v>
      </c>
      <c r="F10" s="4" t="str">
        <f>VLOOKUP(A10,HOP!A:C,3,0)</f>
        <v>2336919</v>
      </c>
      <c r="G10" s="4">
        <f t="shared" si="0"/>
        <v>0</v>
      </c>
      <c r="H10" s="4" t="str">
        <f t="shared" si="1"/>
        <v>，2336919</v>
      </c>
      <c r="I10" s="4" t="str">
        <f>VLOOKUP(A10,HOP!A:T,20,0)</f>
        <v>直连</v>
      </c>
    </row>
    <row r="11" s="4" customFormat="1" hidden="1" spans="1:9">
      <c r="A11" s="4">
        <v>16969306132</v>
      </c>
      <c r="B11" s="5">
        <v>44551</v>
      </c>
      <c r="C11" s="5">
        <v>44552</v>
      </c>
      <c r="D11" s="4">
        <v>99</v>
      </c>
      <c r="E11" s="4" t="str">
        <f>VLOOKUP(A11,HOP!A:L,12,0)</f>
        <v>99.00</v>
      </c>
      <c r="F11" s="4" t="str">
        <f>VLOOKUP(A11,HOP!A:C,3,0)</f>
        <v>2336922</v>
      </c>
      <c r="G11" s="4">
        <f t="shared" si="0"/>
        <v>0</v>
      </c>
      <c r="H11" s="4" t="str">
        <f t="shared" si="1"/>
        <v>，2336922</v>
      </c>
      <c r="I11" s="4" t="str">
        <f>VLOOKUP(A11,HOP!A:T,20,0)</f>
        <v>直连</v>
      </c>
    </row>
    <row r="12" s="4" customFormat="1" hidden="1" spans="1:9">
      <c r="A12" s="4">
        <v>16969856166</v>
      </c>
      <c r="B12" s="5">
        <v>44548</v>
      </c>
      <c r="C12" s="5">
        <v>44550</v>
      </c>
      <c r="D12" s="4">
        <v>274</v>
      </c>
      <c r="E12" s="4" t="str">
        <f>VLOOKUP(A12,HOP!A:L,12,0)</f>
        <v>274.00</v>
      </c>
      <c r="F12" s="4" t="str">
        <f>VLOOKUP(A12,HOP!A:C,3,0)</f>
        <v>2337118</v>
      </c>
      <c r="G12" s="4">
        <f t="shared" si="0"/>
        <v>0</v>
      </c>
      <c r="H12" s="4" t="str">
        <f t="shared" si="1"/>
        <v>，2337118</v>
      </c>
      <c r="I12" s="4" t="str">
        <f>VLOOKUP(A12,HOP!A:T,20,0)</f>
        <v>直连</v>
      </c>
    </row>
    <row r="13" s="4" customFormat="1" hidden="1" spans="1:9">
      <c r="A13" s="4">
        <v>16970016548</v>
      </c>
      <c r="B13" s="5">
        <v>44552</v>
      </c>
      <c r="C13" s="5">
        <v>44553</v>
      </c>
      <c r="D13" s="4">
        <v>90</v>
      </c>
      <c r="E13" s="4" t="str">
        <f>VLOOKUP(A13,HOP!A:L,12,0)</f>
        <v>90.00</v>
      </c>
      <c r="F13" s="4" t="str">
        <f>VLOOKUP(A13,HOP!A:C,3,0)</f>
        <v>2337172</v>
      </c>
      <c r="G13" s="4">
        <f t="shared" si="0"/>
        <v>0</v>
      </c>
      <c r="H13" s="4" t="str">
        <f t="shared" si="1"/>
        <v>，2337172</v>
      </c>
      <c r="I13" s="4" t="str">
        <f>VLOOKUP(A13,HOP!A:T,20,0)</f>
        <v>直连</v>
      </c>
    </row>
    <row r="14" s="4" customFormat="1" hidden="1" spans="1:9">
      <c r="A14" s="4">
        <v>16970802702</v>
      </c>
      <c r="B14" s="5">
        <v>44549</v>
      </c>
      <c r="C14" s="5">
        <v>44551</v>
      </c>
      <c r="D14" s="4">
        <v>80</v>
      </c>
      <c r="E14" s="4" t="str">
        <f>VLOOKUP(A14,HOP!A:L,12,0)</f>
        <v>80.00</v>
      </c>
      <c r="F14" s="4" t="str">
        <f>VLOOKUP(A14,HOP!A:C,3,0)</f>
        <v>2337412</v>
      </c>
      <c r="G14" s="4">
        <f t="shared" si="0"/>
        <v>0</v>
      </c>
      <c r="H14" s="4" t="str">
        <f t="shared" si="1"/>
        <v>，2337412</v>
      </c>
      <c r="I14" s="4" t="str">
        <f>VLOOKUP(A14,HOP!A:T,20,0)</f>
        <v>直连</v>
      </c>
    </row>
    <row r="15" s="4" customFormat="1" hidden="1" spans="1:9">
      <c r="A15" s="4">
        <v>16971968722</v>
      </c>
      <c r="B15" s="5">
        <v>44552</v>
      </c>
      <c r="C15" s="5">
        <v>44553</v>
      </c>
      <c r="D15" s="4">
        <v>44</v>
      </c>
      <c r="E15" s="4" t="str">
        <f>VLOOKUP(A15,HOP!A:L,12,0)</f>
        <v>44.00</v>
      </c>
      <c r="F15" s="4" t="str">
        <f>VLOOKUP(A15,HOP!A:C,3,0)</f>
        <v>2337905</v>
      </c>
      <c r="G15" s="4">
        <f t="shared" si="0"/>
        <v>0</v>
      </c>
      <c r="H15" s="4" t="str">
        <f t="shared" si="1"/>
        <v>，2337905</v>
      </c>
      <c r="I15" s="4" t="str">
        <f>VLOOKUP(A15,HOP!A:T,20,0)</f>
        <v>直连</v>
      </c>
    </row>
    <row r="16" s="4" customFormat="1" hidden="1" spans="1:9">
      <c r="A16" s="4">
        <v>16974686387</v>
      </c>
      <c r="B16" s="5">
        <v>44545</v>
      </c>
      <c r="C16" s="5">
        <v>44550</v>
      </c>
      <c r="D16" s="4">
        <v>435</v>
      </c>
      <c r="E16" s="4" t="str">
        <f>VLOOKUP(A16,HOP!A:L,12,0)</f>
        <v>435.00</v>
      </c>
      <c r="F16" s="4" t="str">
        <f>VLOOKUP(A16,HOP!A:C,3,0)</f>
        <v>2338012</v>
      </c>
      <c r="G16" s="4">
        <f t="shared" si="0"/>
        <v>0</v>
      </c>
      <c r="H16" s="4" t="str">
        <f t="shared" si="1"/>
        <v>，2338012</v>
      </c>
      <c r="I16" s="4" t="str">
        <f>VLOOKUP(A16,HOP!A:T,20,0)</f>
        <v>直连</v>
      </c>
    </row>
    <row r="17" s="4" customFormat="1" hidden="1" spans="1:9">
      <c r="A17" s="4">
        <v>16974686397</v>
      </c>
      <c r="B17" s="5">
        <v>44545</v>
      </c>
      <c r="C17" s="5">
        <v>44550</v>
      </c>
      <c r="D17" s="4">
        <v>435</v>
      </c>
      <c r="E17" s="4" t="str">
        <f>VLOOKUP(A17,HOP!A:L,12,0)</f>
        <v>435.00</v>
      </c>
      <c r="F17" s="4" t="str">
        <f>VLOOKUP(A17,HOP!A:C,3,0)</f>
        <v>2338013</v>
      </c>
      <c r="G17" s="4">
        <f t="shared" si="0"/>
        <v>0</v>
      </c>
      <c r="H17" s="4" t="str">
        <f t="shared" si="1"/>
        <v>，2338013</v>
      </c>
      <c r="I17" s="4" t="str">
        <f>VLOOKUP(A17,HOP!A:T,20,0)</f>
        <v>直连</v>
      </c>
    </row>
    <row r="18" s="4" customFormat="1" hidden="1" spans="1:9">
      <c r="A18" s="4">
        <v>16975606729</v>
      </c>
      <c r="B18" s="5">
        <v>44551</v>
      </c>
      <c r="C18" s="5">
        <v>44552</v>
      </c>
      <c r="D18" s="4">
        <v>29</v>
      </c>
      <c r="E18" s="4" t="str">
        <f>VLOOKUP(A18,HOP!A:L,12,0)</f>
        <v>29.00</v>
      </c>
      <c r="F18" s="4" t="str">
        <f>VLOOKUP(A18,HOP!A:C,3,0)</f>
        <v>2338428</v>
      </c>
      <c r="G18" s="4">
        <f t="shared" si="0"/>
        <v>0</v>
      </c>
      <c r="H18" s="4" t="str">
        <f t="shared" si="1"/>
        <v>，2338428</v>
      </c>
      <c r="I18" s="4" t="str">
        <f>VLOOKUP(A18,HOP!A:T,20,0)</f>
        <v>直连</v>
      </c>
    </row>
    <row r="19" s="4" customFormat="1" hidden="1" spans="1:9">
      <c r="A19" s="4">
        <v>16975641726</v>
      </c>
      <c r="B19" s="5">
        <v>44551</v>
      </c>
      <c r="C19" s="5">
        <v>44554</v>
      </c>
      <c r="D19" s="4">
        <v>567</v>
      </c>
      <c r="E19" s="4" t="str">
        <f>VLOOKUP(A19,HOP!A:L,12,0)</f>
        <v>567.00</v>
      </c>
      <c r="F19" s="4" t="str">
        <f>VLOOKUP(A19,HOP!A:C,3,0)</f>
        <v>2338434</v>
      </c>
      <c r="G19" s="4">
        <f t="shared" si="0"/>
        <v>0</v>
      </c>
      <c r="H19" s="4" t="str">
        <f t="shared" si="1"/>
        <v>，2338434</v>
      </c>
      <c r="I19" s="4" t="str">
        <f>VLOOKUP(A19,HOP!A:T,20,0)</f>
        <v>直连</v>
      </c>
    </row>
    <row r="20" s="4" customFormat="1" hidden="1" spans="1:9">
      <c r="A20" s="4">
        <v>16975871805</v>
      </c>
      <c r="B20" s="5">
        <v>44549</v>
      </c>
      <c r="C20" s="5">
        <v>44556</v>
      </c>
      <c r="D20" s="4">
        <v>222</v>
      </c>
      <c r="E20" s="4" t="str">
        <f>VLOOKUP(A20,HOP!A:L,12,0)</f>
        <v>222.00</v>
      </c>
      <c r="F20" s="4" t="str">
        <f>VLOOKUP(A20,HOP!A:C,3,0)</f>
        <v>2338683</v>
      </c>
      <c r="G20" s="4">
        <f t="shared" si="0"/>
        <v>0</v>
      </c>
      <c r="H20" s="4" t="str">
        <f t="shared" si="1"/>
        <v>，2338683</v>
      </c>
      <c r="I20" s="4" t="str">
        <f>VLOOKUP(A20,HOP!A:T,20,0)</f>
        <v>直连</v>
      </c>
    </row>
    <row r="21" s="4" customFormat="1" hidden="1" spans="1:9">
      <c r="A21" s="4">
        <v>16980726974</v>
      </c>
      <c r="B21" s="5">
        <v>44548</v>
      </c>
      <c r="C21" s="5">
        <v>44550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16986226821</v>
      </c>
      <c r="B22" s="5">
        <v>44549</v>
      </c>
      <c r="C22" s="5">
        <v>44555</v>
      </c>
      <c r="D22" s="4">
        <v>186</v>
      </c>
      <c r="E22" s="4" t="str">
        <f>VLOOKUP(A22,HOP!A:L,12,0)</f>
        <v>186.00</v>
      </c>
      <c r="F22" s="4" t="str">
        <f>VLOOKUP(A22,HOP!A:C,3,0)</f>
        <v>2340530</v>
      </c>
      <c r="G22" s="4">
        <f t="shared" si="0"/>
        <v>0</v>
      </c>
      <c r="H22" s="4" t="str">
        <f t="shared" si="1"/>
        <v>，2340530</v>
      </c>
      <c r="I22" s="4" t="str">
        <f>VLOOKUP(A22,HOP!A:T,20,0)</f>
        <v>直连</v>
      </c>
    </row>
    <row r="23" s="4" customFormat="1" hidden="1" spans="1:9">
      <c r="A23" s="4">
        <v>16986526921</v>
      </c>
      <c r="B23" s="5">
        <v>44554</v>
      </c>
      <c r="C23" s="5">
        <v>44555</v>
      </c>
      <c r="D23" s="4">
        <v>38</v>
      </c>
      <c r="E23" s="4" t="str">
        <f>VLOOKUP(A23,HOP!A:L,12,0)</f>
        <v>38.00</v>
      </c>
      <c r="F23" s="4" t="str">
        <f>VLOOKUP(A23,HOP!A:C,3,0)</f>
        <v>2340585</v>
      </c>
      <c r="G23" s="4">
        <f t="shared" si="0"/>
        <v>0</v>
      </c>
      <c r="H23" s="4" t="str">
        <f t="shared" si="1"/>
        <v>，2340585</v>
      </c>
      <c r="I23" s="4" t="str">
        <f>VLOOKUP(A23,HOP!A:T,20,0)</f>
        <v>直连</v>
      </c>
    </row>
    <row r="24" s="4" customFormat="1" hidden="1" spans="1:9">
      <c r="A24" s="4">
        <v>16987688695</v>
      </c>
      <c r="B24" s="5">
        <v>44554</v>
      </c>
      <c r="C24" s="5">
        <v>44556</v>
      </c>
      <c r="D24" s="4">
        <v>430</v>
      </c>
      <c r="E24" s="4" t="str">
        <f>VLOOKUP(A24,HOP!A:L,12,0)</f>
        <v>430.00</v>
      </c>
      <c r="F24" s="4" t="str">
        <f>VLOOKUP(A24,HOP!A:C,3,0)</f>
        <v>2340984</v>
      </c>
      <c r="G24" s="4">
        <f t="shared" si="0"/>
        <v>0</v>
      </c>
      <c r="H24" s="4" t="str">
        <f t="shared" si="1"/>
        <v>，2340984</v>
      </c>
      <c r="I24" s="4" t="str">
        <f>VLOOKUP(A24,HOP!A:T,20,0)</f>
        <v>直连</v>
      </c>
    </row>
    <row r="25" s="4" customFormat="1" hidden="1" spans="1:9">
      <c r="A25" s="4">
        <v>16988136470</v>
      </c>
      <c r="B25" s="5">
        <v>44547</v>
      </c>
      <c r="C25" s="5">
        <v>44550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16992934440</v>
      </c>
      <c r="B26" s="5">
        <v>44550</v>
      </c>
      <c r="C26" s="5">
        <v>44553</v>
      </c>
      <c r="D26" s="4">
        <v>654</v>
      </c>
      <c r="E26" s="4" t="str">
        <f>VLOOKUP(A26,HOP!A:L,12,0)</f>
        <v>654.00</v>
      </c>
      <c r="F26" s="4" t="str">
        <f>VLOOKUP(A26,HOP!A:C,3,0)</f>
        <v>2342390</v>
      </c>
      <c r="G26" s="4">
        <f t="shared" si="0"/>
        <v>0</v>
      </c>
      <c r="H26" s="4" t="str">
        <f t="shared" si="1"/>
        <v>，2342390</v>
      </c>
      <c r="I26" s="4" t="str">
        <f>VLOOKUP(A26,HOP!A:T,20,0)</f>
        <v>直连</v>
      </c>
    </row>
    <row r="27" s="4" customFormat="1" hidden="1" spans="1:9">
      <c r="A27" s="4">
        <v>16992974638</v>
      </c>
      <c r="B27" s="5">
        <v>44552</v>
      </c>
      <c r="C27" s="5">
        <v>44553</v>
      </c>
      <c r="D27" s="4">
        <v>62</v>
      </c>
      <c r="E27" s="4" t="str">
        <f>VLOOKUP(A27,HOP!A:L,12,0)</f>
        <v>62.00</v>
      </c>
      <c r="F27" s="4" t="str">
        <f>VLOOKUP(A27,HOP!A:C,3,0)</f>
        <v>2342425</v>
      </c>
      <c r="G27" s="4">
        <f t="shared" si="0"/>
        <v>0</v>
      </c>
      <c r="H27" s="4" t="str">
        <f t="shared" si="1"/>
        <v>，2342425</v>
      </c>
      <c r="I27" s="4" t="str">
        <f>VLOOKUP(A27,HOP!A:T,20,0)</f>
        <v>直连</v>
      </c>
    </row>
    <row r="28" s="4" customFormat="1" hidden="1" spans="1:9">
      <c r="A28" s="4">
        <v>16996193305</v>
      </c>
      <c r="B28" s="5">
        <v>44555</v>
      </c>
      <c r="C28" s="5">
        <v>44556</v>
      </c>
      <c r="D28" s="4">
        <v>39</v>
      </c>
      <c r="E28" s="4" t="str">
        <f>VLOOKUP(A28,HOP!A:L,12,0)</f>
        <v>39.00</v>
      </c>
      <c r="F28" s="4" t="str">
        <f>VLOOKUP(A28,HOP!A:C,3,0)</f>
        <v>2343311</v>
      </c>
      <c r="G28" s="4">
        <f t="shared" si="0"/>
        <v>0</v>
      </c>
      <c r="H28" s="4" t="str">
        <f t="shared" si="1"/>
        <v>，2343311</v>
      </c>
      <c r="I28" s="4" t="str">
        <f>VLOOKUP(A28,HOP!A:T,20,0)</f>
        <v>直连</v>
      </c>
    </row>
    <row r="29" s="4" customFormat="1" hidden="1" spans="1:9">
      <c r="A29" s="4">
        <v>16997434116</v>
      </c>
      <c r="B29" s="5">
        <v>44550</v>
      </c>
      <c r="C29" s="5">
        <v>44552</v>
      </c>
      <c r="D29" s="4">
        <v>272</v>
      </c>
      <c r="E29" s="4" t="str">
        <f>VLOOKUP(A29,HOP!A:L,12,0)</f>
        <v>272.00</v>
      </c>
      <c r="F29" s="4" t="str">
        <f>VLOOKUP(A29,HOP!A:C,3,0)</f>
        <v>2343746</v>
      </c>
      <c r="G29" s="4">
        <f t="shared" si="0"/>
        <v>0</v>
      </c>
      <c r="H29" s="4" t="str">
        <f t="shared" si="1"/>
        <v>，2343746</v>
      </c>
      <c r="I29" s="4" t="str">
        <f>VLOOKUP(A29,HOP!A:T,20,0)</f>
        <v>直连</v>
      </c>
    </row>
    <row r="30" s="4" customFormat="1" hidden="1" spans="1:9">
      <c r="A30" s="4">
        <v>16998954096</v>
      </c>
      <c r="B30" s="5">
        <v>44554</v>
      </c>
      <c r="C30" s="5">
        <v>44555</v>
      </c>
      <c r="D30" s="4">
        <v>332</v>
      </c>
      <c r="E30" s="4" t="str">
        <f>VLOOKUP(A30,HOP!A:L,12,0)</f>
        <v>332.00</v>
      </c>
      <c r="F30" s="4" t="str">
        <f>VLOOKUP(A30,HOP!A:C,3,0)</f>
        <v>2343795</v>
      </c>
      <c r="G30" s="4">
        <f t="shared" si="0"/>
        <v>0</v>
      </c>
      <c r="H30" s="4" t="str">
        <f t="shared" si="1"/>
        <v>，2343795</v>
      </c>
      <c r="I30" s="4" t="str">
        <f>VLOOKUP(A30,HOP!A:T,20,0)</f>
        <v>直连</v>
      </c>
    </row>
    <row r="31" s="4" customFormat="1" hidden="1" spans="1:9">
      <c r="A31" s="4">
        <v>16999062599</v>
      </c>
      <c r="B31" s="5">
        <v>44555</v>
      </c>
      <c r="C31" s="5">
        <v>44556</v>
      </c>
      <c r="D31" s="4">
        <v>36</v>
      </c>
      <c r="E31" s="4" t="str">
        <f>VLOOKUP(A31,HOP!A:L,12,0)</f>
        <v>36.00</v>
      </c>
      <c r="F31" s="4" t="str">
        <f>VLOOKUP(A31,HOP!A:C,3,0)</f>
        <v>2343815</v>
      </c>
      <c r="G31" s="4">
        <f t="shared" si="0"/>
        <v>0</v>
      </c>
      <c r="H31" s="4" t="str">
        <f t="shared" si="1"/>
        <v>，2343815</v>
      </c>
      <c r="I31" s="4" t="str">
        <f>VLOOKUP(A31,HOP!A:T,20,0)</f>
        <v>直连</v>
      </c>
    </row>
    <row r="32" s="4" customFormat="1" hidden="1" spans="1:9">
      <c r="A32" s="4">
        <v>16999176721</v>
      </c>
      <c r="B32" s="5">
        <v>44554</v>
      </c>
      <c r="C32" s="5">
        <v>44555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4">
        <v>17000438891</v>
      </c>
      <c r="B33" s="5">
        <v>44548</v>
      </c>
      <c r="C33" s="5">
        <v>44554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17001557777</v>
      </c>
      <c r="B34" s="5">
        <v>44550</v>
      </c>
      <c r="C34" s="5">
        <v>44553</v>
      </c>
      <c r="D34" s="4">
        <v>84</v>
      </c>
      <c r="E34" s="4" t="str">
        <f>VLOOKUP(A34,HOP!A:L,12,0)</f>
        <v>84.00</v>
      </c>
      <c r="F34" s="4" t="str">
        <f>VLOOKUP(A34,HOP!A:C,3,0)</f>
        <v>2344601</v>
      </c>
      <c r="G34" s="4">
        <f t="shared" si="0"/>
        <v>0</v>
      </c>
      <c r="H34" s="4" t="str">
        <f t="shared" si="1"/>
        <v>，2344601</v>
      </c>
      <c r="I34" s="4" t="str">
        <f>VLOOKUP(A34,HOP!A:T,20,0)</f>
        <v>直连</v>
      </c>
    </row>
    <row r="35" s="4" customFormat="1" hidden="1" spans="1:9">
      <c r="A35" s="4">
        <v>17001634726</v>
      </c>
      <c r="B35" s="5">
        <v>44552</v>
      </c>
      <c r="C35" s="5">
        <v>44553</v>
      </c>
      <c r="D35" s="4">
        <v>63</v>
      </c>
      <c r="E35" s="4" t="str">
        <f>VLOOKUP(A35,HOP!A:L,12,0)</f>
        <v>63.00</v>
      </c>
      <c r="F35" s="4" t="str">
        <f>VLOOKUP(A35,HOP!A:C,3,0)</f>
        <v>2344646</v>
      </c>
      <c r="G35" s="4">
        <f t="shared" ref="G35:G76" si="2">D35-E35</f>
        <v>0</v>
      </c>
      <c r="H35" s="4" t="str">
        <f t="shared" ref="H35:H66" si="3">$H$1&amp;F35</f>
        <v>，2344646</v>
      </c>
      <c r="I35" s="4" t="str">
        <f>VLOOKUP(A35,HOP!A:T,20,0)</f>
        <v>直连</v>
      </c>
    </row>
    <row r="36" s="4" customFormat="1" hidden="1" spans="1:9">
      <c r="A36" s="4">
        <v>17005195414</v>
      </c>
      <c r="B36" s="5">
        <v>44549</v>
      </c>
      <c r="C36" s="5">
        <v>44550</v>
      </c>
      <c r="D36" s="4">
        <v>403</v>
      </c>
      <c r="E36" s="4" t="str">
        <f>VLOOKUP(A36,HOP!A:L,12,0)</f>
        <v>403.00</v>
      </c>
      <c r="F36" s="4" t="str">
        <f>VLOOKUP(A36,HOP!A:C,3,0)</f>
        <v>2345319</v>
      </c>
      <c r="G36" s="4">
        <f t="shared" si="2"/>
        <v>0</v>
      </c>
      <c r="H36" s="4" t="str">
        <f t="shared" si="3"/>
        <v>，2345319</v>
      </c>
      <c r="I36" s="4" t="str">
        <f>VLOOKUP(A36,HOP!A:T,20,0)</f>
        <v>直连</v>
      </c>
    </row>
    <row r="37" s="4" customFormat="1" hidden="1" spans="1:9">
      <c r="A37" s="4">
        <v>17005362487</v>
      </c>
      <c r="B37" s="5">
        <v>44548</v>
      </c>
      <c r="C37" s="5">
        <v>44550</v>
      </c>
      <c r="D37" s="4">
        <v>238</v>
      </c>
      <c r="E37" s="4" t="str">
        <f>VLOOKUP(A37,HOP!A:L,12,0)</f>
        <v>238.00</v>
      </c>
      <c r="F37" s="4" t="str">
        <f>VLOOKUP(A37,HOP!A:C,3,0)</f>
        <v>2345401</v>
      </c>
      <c r="G37" s="4">
        <f t="shared" si="2"/>
        <v>0</v>
      </c>
      <c r="H37" s="4" t="str">
        <f t="shared" si="3"/>
        <v>，2345401</v>
      </c>
      <c r="I37" s="4" t="str">
        <f>VLOOKUP(A37,HOP!A:T,20,0)</f>
        <v>直连</v>
      </c>
    </row>
    <row r="38" s="4" customFormat="1" hidden="1" spans="1:9">
      <c r="A38" s="4">
        <v>17005891138</v>
      </c>
      <c r="B38" s="5">
        <v>44552</v>
      </c>
      <c r="C38" s="5">
        <v>44554</v>
      </c>
      <c r="D38" s="4">
        <v>406</v>
      </c>
      <c r="E38" s="4" t="str">
        <f>VLOOKUP(A38,HOP!A:L,12,0)</f>
        <v>406.00</v>
      </c>
      <c r="F38" s="4" t="str">
        <f>VLOOKUP(A38,HOP!A:C,3,0)</f>
        <v>2345621</v>
      </c>
      <c r="G38" s="4">
        <f t="shared" si="2"/>
        <v>0</v>
      </c>
      <c r="H38" s="4" t="str">
        <f t="shared" si="3"/>
        <v>，2345621</v>
      </c>
      <c r="I38" s="4" t="str">
        <f>VLOOKUP(A38,HOP!A:T,20,0)</f>
        <v>直连</v>
      </c>
    </row>
    <row r="39" s="4" customFormat="1" hidden="1" spans="1:9">
      <c r="A39" s="4">
        <v>17008478451</v>
      </c>
      <c r="B39" s="5">
        <v>44555</v>
      </c>
      <c r="C39" s="5">
        <v>44556</v>
      </c>
      <c r="D39" s="4">
        <v>76</v>
      </c>
      <c r="E39" s="4" t="str">
        <f>VLOOKUP(A39,HOP!A:L,12,0)</f>
        <v>76.00</v>
      </c>
      <c r="F39" s="4" t="str">
        <f>VLOOKUP(A39,HOP!A:C,3,0)</f>
        <v>2345995</v>
      </c>
      <c r="G39" s="4">
        <f t="shared" si="2"/>
        <v>0</v>
      </c>
      <c r="H39" s="4" t="str">
        <f t="shared" si="3"/>
        <v>，2345995</v>
      </c>
      <c r="I39" s="4" t="str">
        <f>VLOOKUP(A39,HOP!A:T,20,0)</f>
        <v>直连</v>
      </c>
    </row>
    <row r="40" s="4" customFormat="1" hidden="1" spans="1:9">
      <c r="A40" s="4">
        <v>17008635559</v>
      </c>
      <c r="B40" s="5">
        <v>44550</v>
      </c>
      <c r="C40" s="5">
        <v>44551</v>
      </c>
      <c r="D40" s="4">
        <v>13</v>
      </c>
      <c r="E40" s="4" t="str">
        <f>VLOOKUP(A40,HOP!A:L,12,0)</f>
        <v>13.00</v>
      </c>
      <c r="F40" s="4" t="str">
        <f>VLOOKUP(A40,HOP!A:C,3,0)</f>
        <v>2346021</v>
      </c>
      <c r="G40" s="4">
        <f t="shared" si="2"/>
        <v>0</v>
      </c>
      <c r="H40" s="4" t="str">
        <f t="shared" si="3"/>
        <v>，2346021</v>
      </c>
      <c r="I40" s="4" t="str">
        <f>VLOOKUP(A40,HOP!A:T,20,0)</f>
        <v>直连</v>
      </c>
    </row>
    <row r="41" s="4" customFormat="1" hidden="1" spans="1:9">
      <c r="A41" s="4">
        <v>17010930793</v>
      </c>
      <c r="B41" s="5">
        <v>44549</v>
      </c>
      <c r="C41" s="5">
        <v>44552</v>
      </c>
      <c r="D41" s="4">
        <v>126</v>
      </c>
      <c r="E41" s="4" t="str">
        <f>VLOOKUP(A41,HOP!A:L,12,0)</f>
        <v>126.00</v>
      </c>
      <c r="F41" s="4" t="str">
        <f>VLOOKUP(A41,HOP!A:C,3,0)</f>
        <v>2346700</v>
      </c>
      <c r="G41" s="4">
        <f t="shared" si="2"/>
        <v>0</v>
      </c>
      <c r="H41" s="4" t="str">
        <f t="shared" si="3"/>
        <v>，2346700</v>
      </c>
      <c r="I41" s="4" t="str">
        <f>VLOOKUP(A41,HOP!A:T,20,0)</f>
        <v>直连</v>
      </c>
    </row>
    <row r="42" s="4" customFormat="1" hidden="1" spans="1:9">
      <c r="A42" s="4">
        <v>17010945136</v>
      </c>
      <c r="B42" s="5">
        <v>44550</v>
      </c>
      <c r="C42" s="5">
        <v>44552</v>
      </c>
      <c r="D42" s="4">
        <v>257</v>
      </c>
      <c r="E42" s="4" t="str">
        <f>VLOOKUP(A42,HOP!A:L,12,0)</f>
        <v>257.00</v>
      </c>
      <c r="F42" s="4" t="str">
        <f>VLOOKUP(A42,HOP!A:C,3,0)</f>
        <v>2346714</v>
      </c>
      <c r="G42" s="4">
        <f t="shared" si="2"/>
        <v>0</v>
      </c>
      <c r="H42" s="4" t="str">
        <f t="shared" si="3"/>
        <v>，2346714</v>
      </c>
      <c r="I42" s="4" t="str">
        <f>VLOOKUP(A42,HOP!A:T,20,0)</f>
        <v>直连</v>
      </c>
    </row>
    <row r="43" s="4" customFormat="1" hidden="1" spans="1:9">
      <c r="A43" s="4">
        <v>17010979921</v>
      </c>
      <c r="B43" s="5">
        <v>44552</v>
      </c>
      <c r="C43" s="5">
        <v>44553</v>
      </c>
      <c r="D43" s="4">
        <v>158</v>
      </c>
      <c r="E43" s="4" t="str">
        <f>VLOOKUP(A43,HOP!A:L,12,0)</f>
        <v>158.00</v>
      </c>
      <c r="F43" s="4" t="str">
        <f>VLOOKUP(A43,HOP!A:C,3,0)</f>
        <v>2346739</v>
      </c>
      <c r="G43" s="4">
        <f t="shared" si="2"/>
        <v>0</v>
      </c>
      <c r="H43" s="4" t="str">
        <f t="shared" si="3"/>
        <v>，2346739</v>
      </c>
      <c r="I43" s="4" t="str">
        <f>VLOOKUP(A43,HOP!A:T,20,0)</f>
        <v>直连</v>
      </c>
    </row>
    <row r="44" s="4" customFormat="1" hidden="1" spans="1:9">
      <c r="A44" s="4">
        <v>17013267317</v>
      </c>
      <c r="B44" s="5">
        <v>44553</v>
      </c>
      <c r="C44" s="5">
        <v>44556</v>
      </c>
      <c r="D44" s="4">
        <v>801</v>
      </c>
      <c r="E44" s="4" t="str">
        <f>VLOOKUP(A44,HOP!A:L,12,0)</f>
        <v>801.00</v>
      </c>
      <c r="F44" s="4" t="str">
        <f>VLOOKUP(A44,HOP!A:C,3,0)</f>
        <v>2347025</v>
      </c>
      <c r="G44" s="4">
        <f t="shared" si="2"/>
        <v>0</v>
      </c>
      <c r="H44" s="4" t="str">
        <f t="shared" si="3"/>
        <v>，2347025</v>
      </c>
      <c r="I44" s="4" t="str">
        <f>VLOOKUP(A44,HOP!A:T,20,0)</f>
        <v>直连</v>
      </c>
    </row>
    <row r="45" s="4" customFormat="1" hidden="1" spans="1:9">
      <c r="A45" s="4">
        <v>17013740695</v>
      </c>
      <c r="B45" s="5">
        <v>44549</v>
      </c>
      <c r="C45" s="5">
        <v>44550</v>
      </c>
      <c r="D45" s="4">
        <v>16</v>
      </c>
      <c r="E45" s="4" t="str">
        <f>VLOOKUP(A45,HOP!A:L,12,0)</f>
        <v>16.00</v>
      </c>
      <c r="F45" s="4" t="str">
        <f>VLOOKUP(A45,HOP!A:C,3,0)</f>
        <v>2347072</v>
      </c>
      <c r="G45" s="4">
        <f t="shared" si="2"/>
        <v>0</v>
      </c>
      <c r="H45" s="4" t="str">
        <f t="shared" si="3"/>
        <v>，2347072</v>
      </c>
      <c r="I45" s="4" t="str">
        <f>VLOOKUP(A45,HOP!A:T,20,0)</f>
        <v>直连</v>
      </c>
    </row>
    <row r="46" s="4" customFormat="1" hidden="1" spans="1:9">
      <c r="A46" s="4">
        <v>17013803312</v>
      </c>
      <c r="B46" s="5">
        <v>44550</v>
      </c>
      <c r="C46" s="5">
        <v>44552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VLOOKUP(A46,HOP!A:T,20,0)</f>
        <v>#N/A</v>
      </c>
    </row>
    <row r="47" s="4" customFormat="1" hidden="1" spans="1:9">
      <c r="A47" s="4">
        <v>17014007598</v>
      </c>
      <c r="B47" s="5">
        <v>44549</v>
      </c>
      <c r="C47" s="5">
        <v>44550</v>
      </c>
      <c r="D47" s="4">
        <v>17</v>
      </c>
      <c r="E47" s="4" t="str">
        <f>VLOOKUP(A47,HOP!A:L,12,0)</f>
        <v>17.00</v>
      </c>
      <c r="F47" s="4" t="str">
        <f>VLOOKUP(A47,HOP!A:C,3,0)</f>
        <v>2347152</v>
      </c>
      <c r="G47" s="4">
        <f t="shared" si="2"/>
        <v>0</v>
      </c>
      <c r="H47" s="4" t="str">
        <f t="shared" si="3"/>
        <v>，2347152</v>
      </c>
      <c r="I47" s="4" t="str">
        <f>VLOOKUP(A47,HOP!A:T,20,0)</f>
        <v>直连</v>
      </c>
    </row>
    <row r="48" s="4" customFormat="1" hidden="1" spans="1:9">
      <c r="A48" s="4">
        <v>17014035880</v>
      </c>
      <c r="B48" s="5">
        <v>44549</v>
      </c>
      <c r="C48" s="5">
        <v>44550</v>
      </c>
      <c r="D48" s="4">
        <v>18</v>
      </c>
      <c r="E48" s="4" t="str">
        <f>VLOOKUP(A48,HOP!A:L,12,0)</f>
        <v>18.00</v>
      </c>
      <c r="F48" s="4" t="str">
        <f>VLOOKUP(A48,HOP!A:C,3,0)</f>
        <v>2347162</v>
      </c>
      <c r="G48" s="4">
        <f t="shared" si="2"/>
        <v>0</v>
      </c>
      <c r="H48" s="4" t="str">
        <f t="shared" si="3"/>
        <v>，2347162</v>
      </c>
      <c r="I48" s="4" t="str">
        <f>VLOOKUP(A48,HOP!A:T,20,0)</f>
        <v>直连</v>
      </c>
    </row>
    <row r="49" s="4" customFormat="1" hidden="1" spans="1:9">
      <c r="A49" s="4">
        <v>17015766971</v>
      </c>
      <c r="B49" s="5">
        <v>44553</v>
      </c>
      <c r="C49" s="5">
        <v>44555</v>
      </c>
      <c r="D49" s="4">
        <v>153</v>
      </c>
      <c r="E49" s="4" t="str">
        <f>VLOOKUP(A49,HOP!A:L,12,0)</f>
        <v>153.00</v>
      </c>
      <c r="F49" s="4" t="str">
        <f>VLOOKUP(A49,HOP!A:C,3,0)</f>
        <v>2347712</v>
      </c>
      <c r="G49" s="4">
        <f t="shared" si="2"/>
        <v>0</v>
      </c>
      <c r="H49" s="4" t="str">
        <f t="shared" si="3"/>
        <v>，2347712</v>
      </c>
      <c r="I49" s="4" t="str">
        <f>VLOOKUP(A49,HOP!A:T,20,0)</f>
        <v>直连</v>
      </c>
    </row>
    <row r="50" s="4" customFormat="1" hidden="1" spans="1:9">
      <c r="A50" s="4">
        <v>16969224996</v>
      </c>
      <c r="B50" s="5">
        <v>44549</v>
      </c>
      <c r="C50" s="5">
        <v>44554</v>
      </c>
      <c r="D50" s="4">
        <v>0</v>
      </c>
      <c r="E50" s="4" t="str">
        <f>VLOOKUP(A50,HOP!A:L,12,0)</f>
        <v>0.00</v>
      </c>
      <c r="F50" s="4" t="str">
        <f>VLOOKUP(A50,HOP!A:C,3,0)</f>
        <v>2336866</v>
      </c>
      <c r="G50" s="4">
        <f t="shared" si="2"/>
        <v>0</v>
      </c>
      <c r="H50" s="4" t="str">
        <f t="shared" si="3"/>
        <v>，2336866</v>
      </c>
      <c r="I50" s="4" t="str">
        <f>VLOOKUP(A50,HOP!A:T,20,0)</f>
        <v>直连</v>
      </c>
    </row>
    <row r="51" s="4" customFormat="1" hidden="1" spans="1:9">
      <c r="A51" s="4">
        <v>17016225705</v>
      </c>
      <c r="B51" s="5">
        <v>44550</v>
      </c>
      <c r="C51" s="5">
        <v>44553</v>
      </c>
      <c r="D51" s="4">
        <v>75</v>
      </c>
      <c r="E51" s="4" t="str">
        <f>VLOOKUP(A51,HOP!A:L,12,0)</f>
        <v>75.00</v>
      </c>
      <c r="F51" s="4" t="str">
        <f>VLOOKUP(A51,HOP!A:C,3,0)</f>
        <v>2347916</v>
      </c>
      <c r="G51" s="4">
        <f t="shared" si="2"/>
        <v>0</v>
      </c>
      <c r="H51" s="4" t="str">
        <f t="shared" si="3"/>
        <v>，2347916</v>
      </c>
      <c r="I51" s="4" t="str">
        <f>VLOOKUP(A51,HOP!A:T,20,0)</f>
        <v>直连</v>
      </c>
    </row>
    <row r="52" s="4" customFormat="1" hidden="1" spans="1:9">
      <c r="A52" s="4">
        <v>17016231250</v>
      </c>
      <c r="B52" s="5">
        <v>44555</v>
      </c>
      <c r="C52" s="5">
        <v>44556</v>
      </c>
      <c r="D52" s="4">
        <v>142</v>
      </c>
      <c r="E52" s="4" t="str">
        <f>VLOOKUP(A52,HOP!A:L,12,0)</f>
        <v>142.00</v>
      </c>
      <c r="F52" s="4" t="str">
        <f>VLOOKUP(A52,HOP!A:C,3,0)</f>
        <v>2347926</v>
      </c>
      <c r="G52" s="4">
        <f t="shared" si="2"/>
        <v>0</v>
      </c>
      <c r="H52" s="4" t="str">
        <f t="shared" si="3"/>
        <v>，2347926</v>
      </c>
      <c r="I52" s="4" t="str">
        <f>VLOOKUP(A52,HOP!A:T,20,0)</f>
        <v>直连</v>
      </c>
    </row>
    <row r="53" s="4" customFormat="1" hidden="1" spans="1:9">
      <c r="A53" s="4">
        <v>17019216510</v>
      </c>
      <c r="B53" s="5">
        <v>44551</v>
      </c>
      <c r="C53" s="5">
        <v>44554</v>
      </c>
      <c r="D53" s="4">
        <v>543</v>
      </c>
      <c r="E53" s="4" t="str">
        <f>VLOOKUP(A53,HOP!A:L,12,0)</f>
        <v>543.00</v>
      </c>
      <c r="F53" s="4" t="str">
        <f>VLOOKUP(A53,HOP!A:C,3,0)</f>
        <v>2348077</v>
      </c>
      <c r="G53" s="4">
        <f t="shared" si="2"/>
        <v>0</v>
      </c>
      <c r="H53" s="4" t="str">
        <f t="shared" si="3"/>
        <v>，2348077</v>
      </c>
      <c r="I53" s="4" t="str">
        <f>VLOOKUP(A53,HOP!A:T,20,0)</f>
        <v>直连</v>
      </c>
    </row>
    <row r="54" s="4" customFormat="1" hidden="1" spans="1:9">
      <c r="A54" s="4">
        <v>17020108101</v>
      </c>
      <c r="B54" s="5">
        <v>44553</v>
      </c>
      <c r="C54" s="5">
        <v>44555</v>
      </c>
      <c r="D54" s="4">
        <v>468</v>
      </c>
      <c r="E54" s="4" t="str">
        <f>VLOOKUP(A54,HOP!A:L,12,0)</f>
        <v>468.00</v>
      </c>
      <c r="F54" s="4" t="str">
        <f>VLOOKUP(A54,HOP!A:C,3,0)</f>
        <v>2348403</v>
      </c>
      <c r="G54" s="4">
        <f t="shared" si="2"/>
        <v>0</v>
      </c>
      <c r="H54" s="4" t="str">
        <f t="shared" si="3"/>
        <v>，2348403</v>
      </c>
      <c r="I54" s="4" t="str">
        <f>VLOOKUP(A54,HOP!A:T,20,0)</f>
        <v>直连</v>
      </c>
    </row>
    <row r="55" s="4" customFormat="1" hidden="1" spans="1:9">
      <c r="A55" s="4">
        <v>17020745089</v>
      </c>
      <c r="B55" s="5">
        <v>44551</v>
      </c>
      <c r="C55" s="5">
        <v>44555</v>
      </c>
      <c r="D55" s="4">
        <v>287</v>
      </c>
      <c r="E55" s="4" t="str">
        <f>VLOOKUP(A55,HOP!A:L,12,0)</f>
        <v>287.00</v>
      </c>
      <c r="F55" s="4" t="str">
        <f>VLOOKUP(A55,HOP!A:C,3,0)</f>
        <v>2348657</v>
      </c>
      <c r="G55" s="4">
        <f t="shared" si="2"/>
        <v>0</v>
      </c>
      <c r="H55" s="4" t="str">
        <f t="shared" si="3"/>
        <v>，2348657</v>
      </c>
      <c r="I55" s="4" t="str">
        <f>VLOOKUP(A55,HOP!A:T,20,0)</f>
        <v>直连</v>
      </c>
    </row>
    <row r="56" s="4" customFormat="1" hidden="1" spans="1:9">
      <c r="A56" s="4">
        <v>17020957062</v>
      </c>
      <c r="B56" s="5">
        <v>44550</v>
      </c>
      <c r="C56" s="5">
        <v>44551</v>
      </c>
      <c r="D56" s="4">
        <v>136</v>
      </c>
      <c r="E56" s="4" t="str">
        <f>VLOOKUP(A56,HOP!A:L,12,0)</f>
        <v>136.00</v>
      </c>
      <c r="F56" s="4" t="str">
        <f>VLOOKUP(A56,HOP!A:C,3,0)</f>
        <v>2348723</v>
      </c>
      <c r="G56" s="4">
        <f t="shared" si="2"/>
        <v>0</v>
      </c>
      <c r="H56" s="4" t="str">
        <f t="shared" si="3"/>
        <v>，2348723</v>
      </c>
      <c r="I56" s="4" t="str">
        <f>VLOOKUP(A56,HOP!A:T,20,0)</f>
        <v>直连</v>
      </c>
    </row>
    <row r="57" s="4" customFormat="1" hidden="1" spans="1:9">
      <c r="A57" s="4">
        <v>17021760566</v>
      </c>
      <c r="B57" s="5">
        <v>44554</v>
      </c>
      <c r="C57" s="5">
        <v>44555</v>
      </c>
      <c r="D57" s="4">
        <v>80</v>
      </c>
      <c r="E57" s="4" t="str">
        <f>VLOOKUP(A57,HOP!A:L,12,0)</f>
        <v>80.00</v>
      </c>
      <c r="F57" s="4" t="str">
        <f>VLOOKUP(A57,HOP!A:C,3,0)</f>
        <v>2349007</v>
      </c>
      <c r="G57" s="4">
        <f t="shared" si="2"/>
        <v>0</v>
      </c>
      <c r="H57" s="4" t="str">
        <f t="shared" si="3"/>
        <v>，2349007</v>
      </c>
      <c r="I57" s="4" t="str">
        <f>VLOOKUP(A57,HOP!A:T,20,0)</f>
        <v>直连</v>
      </c>
    </row>
    <row r="58" s="4" customFormat="1" hidden="1" spans="1:9">
      <c r="A58" s="4">
        <v>17021833722</v>
      </c>
      <c r="B58" s="5">
        <v>44554</v>
      </c>
      <c r="C58" s="5">
        <v>44555</v>
      </c>
      <c r="D58" s="4">
        <v>136</v>
      </c>
      <c r="E58" s="4" t="str">
        <f>VLOOKUP(A58,HOP!A:L,12,0)</f>
        <v>136.00</v>
      </c>
      <c r="F58" s="4" t="str">
        <f>VLOOKUP(A58,HOP!A:C,3,0)</f>
        <v>2349058</v>
      </c>
      <c r="G58" s="4">
        <f t="shared" si="2"/>
        <v>0</v>
      </c>
      <c r="H58" s="4" t="str">
        <f t="shared" si="3"/>
        <v>，2349058</v>
      </c>
      <c r="I58" s="4" t="str">
        <f>VLOOKUP(A58,HOP!A:T,20,0)</f>
        <v>直连</v>
      </c>
    </row>
    <row r="59" s="4" customFormat="1" hidden="1" spans="1:9">
      <c r="A59" s="4">
        <v>17024921597</v>
      </c>
      <c r="B59" s="5">
        <v>44551</v>
      </c>
      <c r="C59" s="5">
        <v>44553</v>
      </c>
      <c r="D59" s="4">
        <v>361</v>
      </c>
      <c r="E59" s="4" t="str">
        <f>VLOOKUP(A59,HOP!A:L,12,0)</f>
        <v>361.00</v>
      </c>
      <c r="F59" s="4" t="str">
        <f>VLOOKUP(A59,HOP!A:C,3,0)</f>
        <v>2349469</v>
      </c>
      <c r="G59" s="4">
        <f t="shared" si="2"/>
        <v>0</v>
      </c>
      <c r="H59" s="4" t="str">
        <f t="shared" si="3"/>
        <v>，2349469</v>
      </c>
      <c r="I59" s="4" t="str">
        <f>VLOOKUP(A59,HOP!A:T,20,0)</f>
        <v>直连</v>
      </c>
    </row>
    <row r="60" s="4" customFormat="1" hidden="1" spans="1:9">
      <c r="A60" s="4">
        <v>16999198083</v>
      </c>
      <c r="B60" s="5">
        <v>44548</v>
      </c>
      <c r="C60" s="5">
        <v>44550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VLOOKUP(A60,HOP!A:T,20,0)</f>
        <v>#N/A</v>
      </c>
    </row>
    <row r="61" s="4" customFormat="1" hidden="1" spans="1:9">
      <c r="A61" s="4">
        <v>17026918249</v>
      </c>
      <c r="B61" s="5">
        <v>44552</v>
      </c>
      <c r="C61" s="5">
        <v>44553</v>
      </c>
      <c r="D61" s="4">
        <v>84</v>
      </c>
      <c r="E61" s="4" t="str">
        <f>VLOOKUP(A61,HOP!A:L,12,0)</f>
        <v>84.00</v>
      </c>
      <c r="F61" s="4" t="str">
        <f>VLOOKUP(A61,HOP!A:C,3,0)</f>
        <v>2350312</v>
      </c>
      <c r="G61" s="4">
        <f t="shared" si="2"/>
        <v>0</v>
      </c>
      <c r="H61" s="4" t="str">
        <f t="shared" si="3"/>
        <v>，2350312</v>
      </c>
      <c r="I61" s="4" t="str">
        <f>VLOOKUP(A61,HOP!A:T,20,0)</f>
        <v>直连</v>
      </c>
    </row>
    <row r="62" s="4" customFormat="1" hidden="1" spans="1:9">
      <c r="A62" s="4">
        <v>17027150872</v>
      </c>
      <c r="B62" s="5">
        <v>44554</v>
      </c>
      <c r="C62" s="5">
        <v>44556</v>
      </c>
      <c r="D62" s="4">
        <v>96</v>
      </c>
      <c r="E62" s="4" t="str">
        <f>VLOOKUP(A62,HOP!A:L,12,0)</f>
        <v>96.00</v>
      </c>
      <c r="F62" s="4" t="str">
        <f>VLOOKUP(A62,HOP!A:C,3,0)</f>
        <v>2350435</v>
      </c>
      <c r="G62" s="4">
        <f t="shared" si="2"/>
        <v>0</v>
      </c>
      <c r="H62" s="4" t="str">
        <f t="shared" si="3"/>
        <v>，2350435</v>
      </c>
      <c r="I62" s="4" t="str">
        <f>VLOOKUP(A62,HOP!A:T,20,0)</f>
        <v>直连</v>
      </c>
    </row>
    <row r="63" s="4" customFormat="1" hidden="1" spans="1:9">
      <c r="A63" s="4">
        <v>17027156515</v>
      </c>
      <c r="B63" s="5">
        <v>44555</v>
      </c>
      <c r="C63" s="5">
        <v>44556</v>
      </c>
      <c r="D63" s="4">
        <v>110</v>
      </c>
      <c r="E63" s="4" t="str">
        <f>VLOOKUP(A63,HOP!A:L,12,0)</f>
        <v>110.00</v>
      </c>
      <c r="F63" s="4" t="str">
        <f>VLOOKUP(A63,HOP!A:C,3,0)</f>
        <v>2350438</v>
      </c>
      <c r="G63" s="4">
        <f t="shared" si="2"/>
        <v>0</v>
      </c>
      <c r="H63" s="4" t="str">
        <f t="shared" si="3"/>
        <v>，2350438</v>
      </c>
      <c r="I63" s="4" t="str">
        <f>VLOOKUP(A63,HOP!A:T,20,0)</f>
        <v>直连</v>
      </c>
    </row>
    <row r="64" s="4" customFormat="1" hidden="1" spans="1:9">
      <c r="A64" s="4">
        <v>17034684883</v>
      </c>
      <c r="B64" s="5">
        <v>44554</v>
      </c>
      <c r="C64" s="5">
        <v>44555</v>
      </c>
      <c r="D64" s="4">
        <v>110</v>
      </c>
      <c r="E64" s="4" t="str">
        <f>VLOOKUP(A64,HOP!A:L,12,0)</f>
        <v>110.00</v>
      </c>
      <c r="F64" s="4" t="str">
        <f>VLOOKUP(A64,HOP!A:C,3,0)</f>
        <v>2351849</v>
      </c>
      <c r="G64" s="4">
        <f t="shared" si="2"/>
        <v>0</v>
      </c>
      <c r="H64" s="4" t="str">
        <f t="shared" si="3"/>
        <v>，2351849</v>
      </c>
      <c r="I64" s="4" t="str">
        <f>VLOOKUP(A64,HOP!A:T,20,0)</f>
        <v>直连</v>
      </c>
    </row>
    <row r="65" s="4" customFormat="1" hidden="1" spans="1:9">
      <c r="A65" s="4">
        <v>17035627731</v>
      </c>
      <c r="B65" s="5">
        <v>44553</v>
      </c>
      <c r="C65" s="5">
        <v>44554</v>
      </c>
      <c r="D65" s="4">
        <v>97</v>
      </c>
      <c r="E65" s="4" t="str">
        <f>VLOOKUP(A65,HOP!A:L,12,0)</f>
        <v>97.00</v>
      </c>
      <c r="F65" s="4" t="str">
        <f>VLOOKUP(A65,HOP!A:C,3,0)</f>
        <v>2352232</v>
      </c>
      <c r="G65" s="4">
        <f t="shared" si="2"/>
        <v>0</v>
      </c>
      <c r="H65" s="4" t="str">
        <f t="shared" si="3"/>
        <v>，2352232</v>
      </c>
      <c r="I65" s="4" t="str">
        <f>VLOOKUP(A65,HOP!A:T,20,0)</f>
        <v>直连</v>
      </c>
    </row>
    <row r="66" s="4" customFormat="1" hidden="1" spans="1:9">
      <c r="A66" s="4">
        <v>17035806431</v>
      </c>
      <c r="B66" s="5">
        <v>44554</v>
      </c>
      <c r="C66" s="5">
        <v>44556</v>
      </c>
      <c r="D66" s="4">
        <v>148</v>
      </c>
      <c r="E66" s="4" t="str">
        <f>VLOOKUP(A66,HOP!A:L,12,0)</f>
        <v>148.00</v>
      </c>
      <c r="F66" s="4" t="str">
        <f>VLOOKUP(A66,HOP!A:C,3,0)</f>
        <v>2352306</v>
      </c>
      <c r="G66" s="4">
        <f t="shared" si="2"/>
        <v>0</v>
      </c>
      <c r="H66" s="4" t="str">
        <f t="shared" si="3"/>
        <v>，2352306</v>
      </c>
      <c r="I66" s="4" t="str">
        <f>VLOOKUP(A66,HOP!A:T,20,0)</f>
        <v>直连</v>
      </c>
    </row>
    <row r="67" s="4" customFormat="1" hidden="1" spans="1:9">
      <c r="A67" s="4">
        <v>17036239310</v>
      </c>
      <c r="B67" s="5">
        <v>44553</v>
      </c>
      <c r="C67" s="5">
        <v>44555</v>
      </c>
      <c r="D67" s="4">
        <v>167</v>
      </c>
      <c r="E67" s="4" t="str">
        <f>VLOOKUP(A67,HOP!A:L,12,0)</f>
        <v>167.00</v>
      </c>
      <c r="F67" s="4" t="str">
        <f>VLOOKUP(A67,HOP!A:C,3,0)</f>
        <v>2352503</v>
      </c>
      <c r="G67" s="4">
        <f t="shared" si="2"/>
        <v>0</v>
      </c>
      <c r="H67" s="4" t="str">
        <f>$H$1&amp;F67</f>
        <v>，2352503</v>
      </c>
      <c r="I67" s="4" t="str">
        <f>VLOOKUP(A67,HOP!A:T,20,0)</f>
        <v>直连</v>
      </c>
    </row>
    <row r="68" s="4" customFormat="1" hidden="1" spans="1:9">
      <c r="A68" s="4">
        <v>17036251806</v>
      </c>
      <c r="B68" s="5">
        <v>44553</v>
      </c>
      <c r="C68" s="5">
        <v>44554</v>
      </c>
      <c r="D68" s="4">
        <v>110</v>
      </c>
      <c r="E68" s="4" t="str">
        <f>VLOOKUP(A68,HOP!A:L,12,0)</f>
        <v>110.00</v>
      </c>
      <c r="F68" s="4" t="str">
        <f>VLOOKUP(A68,HOP!A:C,3,0)</f>
        <v>2352515</v>
      </c>
      <c r="G68" s="4">
        <f t="shared" si="2"/>
        <v>0</v>
      </c>
      <c r="H68" s="4" t="str">
        <f>$H$1&amp;F68</f>
        <v>，2352515</v>
      </c>
      <c r="I68" s="4" t="str">
        <f>VLOOKUP(A68,HOP!A:T,20,0)</f>
        <v>直连</v>
      </c>
    </row>
    <row r="69" s="4" customFormat="1" hidden="1" spans="1:9">
      <c r="A69" s="4">
        <v>17039877523</v>
      </c>
      <c r="B69" s="5">
        <v>44554</v>
      </c>
      <c r="C69" s="5">
        <v>44556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17040732631</v>
      </c>
      <c r="B70" s="5">
        <v>44554</v>
      </c>
      <c r="C70" s="5">
        <v>44555</v>
      </c>
      <c r="D70" s="4">
        <v>922</v>
      </c>
      <c r="E70" s="4" t="str">
        <f>VLOOKUP(A70,HOP!A:L,12,0)</f>
        <v>922.00</v>
      </c>
      <c r="F70" s="4" t="str">
        <f>VLOOKUP(A70,HOP!A:C,3,0)</f>
        <v>2353605</v>
      </c>
      <c r="G70" s="4">
        <f t="shared" si="2"/>
        <v>0</v>
      </c>
      <c r="H70" s="4" t="str">
        <f>$H$1&amp;F70</f>
        <v>，2353605</v>
      </c>
      <c r="I70" s="4" t="str">
        <f>VLOOKUP(A70,HOP!A:T,20,0)</f>
        <v>直连</v>
      </c>
    </row>
    <row r="71" s="4" customFormat="1" hidden="1" spans="1:9">
      <c r="A71" s="4">
        <v>17041451782</v>
      </c>
      <c r="B71" s="5">
        <v>44555</v>
      </c>
      <c r="C71" s="5">
        <v>44556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>$H$1&amp;F71</f>
        <v>#N/A</v>
      </c>
      <c r="I71" s="4" t="e">
        <f>VLOOKUP(A71,HOP!A:T,20,0)</f>
        <v>#N/A</v>
      </c>
    </row>
    <row r="72" s="4" customFormat="1" hidden="1" spans="1:9">
      <c r="A72" s="4">
        <v>17043573206</v>
      </c>
      <c r="B72" s="5">
        <v>44555</v>
      </c>
      <c r="C72" s="5">
        <v>44556</v>
      </c>
      <c r="D72" s="4">
        <v>22</v>
      </c>
      <c r="E72" s="4" t="str">
        <f>VLOOKUP(A72,HOP!A:L,12,0)</f>
        <v>22.00</v>
      </c>
      <c r="F72" s="4" t="str">
        <f>VLOOKUP(A72,HOP!A:C,3,0)</f>
        <v>2354181</v>
      </c>
      <c r="G72" s="4">
        <f t="shared" si="2"/>
        <v>0</v>
      </c>
      <c r="H72" s="4" t="str">
        <f>$H$1&amp;F72</f>
        <v>，2354181</v>
      </c>
      <c r="I72" s="4" t="str">
        <f>VLOOKUP(A72,HOP!A:T,20,0)</f>
        <v>直连</v>
      </c>
    </row>
    <row r="73" s="4" customFormat="1" hidden="1" spans="1:9">
      <c r="A73" s="4">
        <v>17043984038</v>
      </c>
      <c r="B73" s="5">
        <v>44554</v>
      </c>
      <c r="C73" s="5">
        <v>44555</v>
      </c>
      <c r="D73" s="4">
        <v>50</v>
      </c>
      <c r="E73" s="4" t="str">
        <f>VLOOKUP(A73,HOP!A:L,12,0)</f>
        <v>50.00</v>
      </c>
      <c r="F73" s="4" t="str">
        <f>VLOOKUP(A73,HOP!A:C,3,0)</f>
        <v>2354260</v>
      </c>
      <c r="G73" s="4">
        <f t="shared" si="2"/>
        <v>0</v>
      </c>
      <c r="H73" s="4" t="str">
        <f>$H$1&amp;F73</f>
        <v>，2354260</v>
      </c>
      <c r="I73" s="4" t="str">
        <f>VLOOKUP(A73,HOP!A:T,20,0)</f>
        <v>直采</v>
      </c>
    </row>
    <row r="74" s="4" customFormat="1" hidden="1" spans="1:9">
      <c r="A74" s="4">
        <v>17044889152</v>
      </c>
      <c r="B74" s="5">
        <v>44555</v>
      </c>
      <c r="C74" s="5">
        <v>44556</v>
      </c>
      <c r="D74" s="4">
        <v>74</v>
      </c>
      <c r="E74" s="4" t="str">
        <f>VLOOKUP(A74,HOP!A:L,12,0)</f>
        <v>74.00</v>
      </c>
      <c r="F74" s="4" t="str">
        <f>VLOOKUP(A74,HOP!A:C,3,0)</f>
        <v>2354612</v>
      </c>
      <c r="G74" s="4">
        <f t="shared" si="2"/>
        <v>0</v>
      </c>
      <c r="H74" s="4" t="str">
        <f>$H$1&amp;F74</f>
        <v>，2354612</v>
      </c>
      <c r="I74" s="4" t="str">
        <f>VLOOKUP(A74,HOP!A:T,20,0)</f>
        <v>直连</v>
      </c>
    </row>
    <row r="75" s="4" customFormat="1" hidden="1" spans="1:9">
      <c r="A75" s="4">
        <v>17045976430</v>
      </c>
      <c r="B75" s="5">
        <v>44554</v>
      </c>
      <c r="C75" s="5">
        <v>44555</v>
      </c>
      <c r="D75" s="4">
        <v>110</v>
      </c>
      <c r="E75" s="4" t="str">
        <f>VLOOKUP(A75,HOP!A:L,12,0)</f>
        <v>110.00</v>
      </c>
      <c r="F75" s="4" t="str">
        <f>VLOOKUP(A75,HOP!A:C,3,0)</f>
        <v>2355169</v>
      </c>
      <c r="G75" s="4">
        <f t="shared" si="2"/>
        <v>0</v>
      </c>
      <c r="H75" s="4" t="str">
        <f>$H$1&amp;F75</f>
        <v>，2355169</v>
      </c>
      <c r="I75" s="4" t="str">
        <f>VLOOKUP(A75,HOP!A:T,20,0)</f>
        <v>直连</v>
      </c>
    </row>
    <row r="76" s="4" customFormat="1" hidden="1" spans="1:9">
      <c r="A76" s="4">
        <v>17046032349</v>
      </c>
      <c r="B76" s="5">
        <v>44554</v>
      </c>
      <c r="C76" s="5">
        <v>44556</v>
      </c>
      <c r="D76" s="4">
        <v>154</v>
      </c>
      <c r="E76" s="4" t="str">
        <f>VLOOKUP(A76,HOP!A:L,12,0)</f>
        <v>154.00</v>
      </c>
      <c r="F76" s="4" t="str">
        <f>VLOOKUP(A76,HOP!A:C,3,0)</f>
        <v>2355197</v>
      </c>
      <c r="G76" s="4">
        <f t="shared" si="2"/>
        <v>0</v>
      </c>
      <c r="H76" s="4" t="str">
        <f>$H$1&amp;F76</f>
        <v>，2355197</v>
      </c>
      <c r="I76" s="4" t="str">
        <f>VLOOKUP(A76,HOP!A:T,20,0)</f>
        <v>直连</v>
      </c>
    </row>
    <row r="78" spans="4:4">
      <c r="D78" s="4">
        <f>SUM(D2:D77)</f>
        <v>15348</v>
      </c>
    </row>
    <row r="82" spans="1:5">
      <c r="A82" s="4" t="s">
        <v>243</v>
      </c>
      <c r="D82" s="4">
        <v>50</v>
      </c>
      <c r="E82" s="4">
        <v>1674.75</v>
      </c>
    </row>
    <row r="83" spans="1:5">
      <c r="A83" s="4" t="s">
        <v>244</v>
      </c>
      <c r="D83" s="4">
        <v>15216</v>
      </c>
      <c r="E83" s="4">
        <v>509659.92</v>
      </c>
    </row>
    <row r="84" spans="1:5">
      <c r="A84" s="4" t="s">
        <v>245</v>
      </c>
      <c r="D84" s="4">
        <v>82</v>
      </c>
      <c r="E84" s="4">
        <v>2746.59</v>
      </c>
    </row>
    <row r="85" spans="1:5">
      <c r="A85" s="4" t="s">
        <v>246</v>
      </c>
      <c r="D85" s="4">
        <f>SUBTOTAL(9,D82:D84)</f>
        <v>15348</v>
      </c>
      <c r="E85" s="4">
        <f>SUBTOTAL(9,E82:E84)</f>
        <v>514081.26</v>
      </c>
    </row>
    <row r="86" spans="1:1">
      <c r="A86" s="4" t="s">
        <v>247</v>
      </c>
    </row>
  </sheetData>
  <autoFilter ref="A1:XFD78">
    <filterColumn colId="3">
      <filters blank="1">
        <filter val="50"/>
        <filter val="90"/>
        <filter val="110"/>
        <filter val="52"/>
        <filter val="312"/>
        <filter val="13"/>
        <filter val="153"/>
        <filter val="154"/>
        <filter val="654"/>
        <filter val="16"/>
        <filter val="96"/>
        <filter val="17"/>
        <filter val="97"/>
        <filter val="257"/>
        <filter val="18"/>
        <filter val="158"/>
        <filter val="99"/>
        <filter val="361"/>
        <filter val="721"/>
        <filter val="22"/>
        <filter val="62"/>
        <filter val="222"/>
        <filter val="922"/>
        <filter val="63"/>
        <filter val="1423"/>
        <filter val="66"/>
        <filter val="126"/>
        <filter val="167"/>
        <filter val="567"/>
        <filter val="468"/>
        <filter val="29"/>
        <filter val="430"/>
        <filter val="272"/>
        <filter val="332"/>
        <filter val="273"/>
        <filter val="74"/>
        <filter val="274"/>
        <filter val="75"/>
        <filter val="435"/>
        <filter val="36"/>
        <filter val="76"/>
        <filter val="136"/>
        <filter val="38"/>
        <filter val="238"/>
        <filter val="39"/>
        <filter val="80"/>
        <filter val="801"/>
        <filter val="82"/>
        <filter val="142"/>
        <filter val="403"/>
        <filter val="543"/>
        <filter val="44"/>
        <filter val="84"/>
        <filter val="685"/>
        <filter val="186"/>
        <filter val="406"/>
        <filter val="287"/>
        <filter val="148"/>
        <filter val="15348"/>
      </filters>
    </filterColumn>
    <filterColumn colId="6">
      <customFilters>
        <customFilter operator="equal" val=""/>
        <customFilter operator="equal" val="82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248</v>
      </c>
      <c r="B1" s="2" t="s">
        <v>249</v>
      </c>
      <c r="C1" s="2" t="s">
        <v>250</v>
      </c>
      <c r="D1" s="2" t="s">
        <v>251</v>
      </c>
      <c r="E1" s="2" t="s">
        <v>13</v>
      </c>
      <c r="F1" s="2" t="s">
        <v>5</v>
      </c>
      <c r="G1" s="2" t="s">
        <v>6</v>
      </c>
      <c r="H1" s="2" t="s">
        <v>252</v>
      </c>
      <c r="I1" s="2" t="s">
        <v>253</v>
      </c>
      <c r="J1" s="2" t="s">
        <v>254</v>
      </c>
      <c r="K1" s="2" t="s">
        <v>255</v>
      </c>
      <c r="L1" s="2" t="s">
        <v>256</v>
      </c>
      <c r="M1" s="2" t="s">
        <v>257</v>
      </c>
      <c r="N1" s="2" t="s">
        <v>258</v>
      </c>
      <c r="O1" s="2" t="s">
        <v>259</v>
      </c>
      <c r="P1" s="2" t="s">
        <v>260</v>
      </c>
      <c r="Q1" s="2" t="s">
        <v>261</v>
      </c>
      <c r="R1" s="2" t="s">
        <v>262</v>
      </c>
      <c r="S1" s="2" t="s">
        <v>263</v>
      </c>
      <c r="T1" s="2" t="s">
        <v>264</v>
      </c>
    </row>
    <row r="2" s="1" customFormat="1" spans="1:20">
      <c r="A2" s="3">
        <v>16572772308</v>
      </c>
      <c r="B2" s="1" t="s">
        <v>265</v>
      </c>
      <c r="C2" s="1" t="s">
        <v>266</v>
      </c>
      <c r="D2" s="1" t="s">
        <v>267</v>
      </c>
      <c r="E2" s="1" t="s">
        <v>268</v>
      </c>
      <c r="F2" s="1" t="s">
        <v>269</v>
      </c>
      <c r="G2" s="1" t="s">
        <v>270</v>
      </c>
      <c r="H2" s="1" t="s">
        <v>271</v>
      </c>
      <c r="I2" s="1" t="s">
        <v>272</v>
      </c>
      <c r="J2" s="1" t="s">
        <v>29</v>
      </c>
      <c r="K2" s="1" t="s">
        <v>273</v>
      </c>
      <c r="L2" s="1" t="s">
        <v>273</v>
      </c>
      <c r="M2" s="1" t="s">
        <v>274</v>
      </c>
      <c r="N2" s="1" t="s">
        <v>274</v>
      </c>
      <c r="O2" s="1" t="s">
        <v>275</v>
      </c>
      <c r="P2" s="1" t="s">
        <v>276</v>
      </c>
      <c r="Q2" s="1" t="s">
        <v>277</v>
      </c>
      <c r="R2" s="1" t="s">
        <v>278</v>
      </c>
      <c r="S2" s="1" t="s">
        <v>279</v>
      </c>
      <c r="T2" s="1" t="s">
        <v>280</v>
      </c>
    </row>
    <row r="3" s="1" customFormat="1" spans="1:20">
      <c r="A3" s="1" t="s">
        <v>281</v>
      </c>
      <c r="B3" s="1" t="s">
        <v>282</v>
      </c>
      <c r="C3" s="1" t="s">
        <v>283</v>
      </c>
      <c r="D3" s="1" t="s">
        <v>267</v>
      </c>
      <c r="E3" s="1" t="s">
        <v>268</v>
      </c>
      <c r="F3" s="1" t="s">
        <v>269</v>
      </c>
      <c r="G3" s="1" t="s">
        <v>270</v>
      </c>
      <c r="H3" s="1" t="s">
        <v>271</v>
      </c>
      <c r="I3" s="1" t="s">
        <v>275</v>
      </c>
      <c r="J3" s="1" t="s">
        <v>284</v>
      </c>
      <c r="K3" s="1" t="s">
        <v>275</v>
      </c>
      <c r="L3" s="1" t="s">
        <v>275</v>
      </c>
      <c r="M3" s="1" t="s">
        <v>274</v>
      </c>
      <c r="N3" s="1" t="s">
        <v>274</v>
      </c>
      <c r="O3" s="1" t="s">
        <v>275</v>
      </c>
      <c r="P3" s="1" t="s">
        <v>276</v>
      </c>
      <c r="Q3" s="1" t="s">
        <v>285</v>
      </c>
      <c r="R3" s="1" t="s">
        <v>278</v>
      </c>
      <c r="S3" s="1" t="s">
        <v>279</v>
      </c>
      <c r="T3" s="1" t="s">
        <v>280</v>
      </c>
    </row>
    <row r="4" s="1" customFormat="1" spans="1:20">
      <c r="A4" s="3">
        <v>16765506527</v>
      </c>
      <c r="B4" s="1" t="s">
        <v>286</v>
      </c>
      <c r="C4" s="1" t="s">
        <v>287</v>
      </c>
      <c r="D4" s="1" t="s">
        <v>288</v>
      </c>
      <c r="E4" s="1" t="s">
        <v>289</v>
      </c>
      <c r="F4" s="1" t="s">
        <v>269</v>
      </c>
      <c r="G4" s="1" t="s">
        <v>290</v>
      </c>
      <c r="H4" s="1" t="s">
        <v>271</v>
      </c>
      <c r="I4" s="1" t="s">
        <v>291</v>
      </c>
      <c r="J4" s="1" t="s">
        <v>29</v>
      </c>
      <c r="K4" s="1" t="s">
        <v>292</v>
      </c>
      <c r="L4" s="1" t="s">
        <v>292</v>
      </c>
      <c r="M4" s="1" t="s">
        <v>274</v>
      </c>
      <c r="N4" s="1" t="s">
        <v>274</v>
      </c>
      <c r="O4" s="1" t="s">
        <v>275</v>
      </c>
      <c r="P4" s="1" t="s">
        <v>276</v>
      </c>
      <c r="Q4" s="1" t="s">
        <v>293</v>
      </c>
      <c r="R4" s="1" t="s">
        <v>278</v>
      </c>
      <c r="S4" s="1" t="s">
        <v>279</v>
      </c>
      <c r="T4" s="1" t="s">
        <v>280</v>
      </c>
    </row>
    <row r="5" s="1" customFormat="1" spans="1:20">
      <c r="A5" s="3">
        <v>16847879039</v>
      </c>
      <c r="B5" s="1" t="s">
        <v>294</v>
      </c>
      <c r="C5" s="1" t="s">
        <v>295</v>
      </c>
      <c r="D5" s="1" t="s">
        <v>296</v>
      </c>
      <c r="E5" s="1" t="s">
        <v>297</v>
      </c>
      <c r="F5" s="1" t="s">
        <v>298</v>
      </c>
      <c r="G5" s="1" t="s">
        <v>299</v>
      </c>
      <c r="H5" s="1" t="s">
        <v>271</v>
      </c>
      <c r="I5" s="1" t="s">
        <v>275</v>
      </c>
      <c r="J5" s="1" t="s">
        <v>29</v>
      </c>
      <c r="K5" s="1" t="s">
        <v>275</v>
      </c>
      <c r="L5" s="1" t="s">
        <v>275</v>
      </c>
      <c r="M5" s="1" t="s">
        <v>274</v>
      </c>
      <c r="N5" s="1" t="s">
        <v>274</v>
      </c>
      <c r="O5" s="1" t="s">
        <v>275</v>
      </c>
      <c r="P5" s="1" t="s">
        <v>276</v>
      </c>
      <c r="Q5" s="1" t="s">
        <v>300</v>
      </c>
      <c r="R5" s="1" t="s">
        <v>278</v>
      </c>
      <c r="S5" s="1" t="s">
        <v>279</v>
      </c>
      <c r="T5" s="1" t="s">
        <v>280</v>
      </c>
    </row>
    <row r="6" s="1" customFormat="1" spans="1:20">
      <c r="A6" s="3">
        <v>16854412683</v>
      </c>
      <c r="B6" s="1" t="s">
        <v>301</v>
      </c>
      <c r="C6" s="1" t="s">
        <v>302</v>
      </c>
      <c r="D6" s="1" t="s">
        <v>303</v>
      </c>
      <c r="E6" s="1" t="s">
        <v>304</v>
      </c>
      <c r="F6" s="1" t="s">
        <v>305</v>
      </c>
      <c r="G6" s="1" t="s">
        <v>298</v>
      </c>
      <c r="H6" s="1" t="s">
        <v>271</v>
      </c>
      <c r="I6" s="1" t="s">
        <v>306</v>
      </c>
      <c r="J6" s="1" t="s">
        <v>29</v>
      </c>
      <c r="K6" s="1" t="s">
        <v>307</v>
      </c>
      <c r="L6" s="1" t="s">
        <v>307</v>
      </c>
      <c r="M6" s="1" t="s">
        <v>274</v>
      </c>
      <c r="N6" s="1" t="s">
        <v>274</v>
      </c>
      <c r="O6" s="1" t="s">
        <v>275</v>
      </c>
      <c r="P6" s="1" t="s">
        <v>276</v>
      </c>
      <c r="Q6" s="1" t="s">
        <v>308</v>
      </c>
      <c r="R6" s="1" t="s">
        <v>278</v>
      </c>
      <c r="S6" s="1" t="s">
        <v>279</v>
      </c>
      <c r="T6" s="1" t="s">
        <v>280</v>
      </c>
    </row>
    <row r="7" s="1" customFormat="1" spans="1:20">
      <c r="A7" s="3">
        <v>16881525395</v>
      </c>
      <c r="B7" s="1" t="s">
        <v>309</v>
      </c>
      <c r="C7" s="1" t="s">
        <v>310</v>
      </c>
      <c r="D7" s="1" t="s">
        <v>311</v>
      </c>
      <c r="E7" s="1" t="s">
        <v>312</v>
      </c>
      <c r="F7" s="1" t="s">
        <v>313</v>
      </c>
      <c r="G7" s="1" t="s">
        <v>270</v>
      </c>
      <c r="H7" s="1" t="s">
        <v>271</v>
      </c>
      <c r="I7" s="1" t="s">
        <v>314</v>
      </c>
      <c r="J7" s="1" t="s">
        <v>29</v>
      </c>
      <c r="K7" s="1" t="s">
        <v>315</v>
      </c>
      <c r="L7" s="1" t="s">
        <v>315</v>
      </c>
      <c r="M7" s="1" t="s">
        <v>274</v>
      </c>
      <c r="N7" s="1" t="s">
        <v>274</v>
      </c>
      <c r="O7" s="1" t="s">
        <v>275</v>
      </c>
      <c r="P7" s="1" t="s">
        <v>276</v>
      </c>
      <c r="Q7" s="1" t="s">
        <v>316</v>
      </c>
      <c r="R7" s="1" t="s">
        <v>278</v>
      </c>
      <c r="S7" s="1" t="s">
        <v>279</v>
      </c>
      <c r="T7" s="1" t="s">
        <v>280</v>
      </c>
    </row>
    <row r="8" s="1" customFormat="1" spans="1:20">
      <c r="A8" s="3">
        <v>16912387652</v>
      </c>
      <c r="B8" s="1" t="s">
        <v>317</v>
      </c>
      <c r="C8" s="1" t="s">
        <v>318</v>
      </c>
      <c r="D8" s="1" t="s">
        <v>319</v>
      </c>
      <c r="E8" s="1" t="s">
        <v>320</v>
      </c>
      <c r="F8" s="1" t="s">
        <v>321</v>
      </c>
      <c r="G8" s="1" t="s">
        <v>270</v>
      </c>
      <c r="H8" s="1" t="s">
        <v>271</v>
      </c>
      <c r="I8" s="1" t="s">
        <v>322</v>
      </c>
      <c r="J8" s="1" t="s">
        <v>29</v>
      </c>
      <c r="K8" s="1" t="s">
        <v>323</v>
      </c>
      <c r="L8" s="1" t="s">
        <v>323</v>
      </c>
      <c r="M8" s="1" t="s">
        <v>274</v>
      </c>
      <c r="N8" s="1" t="s">
        <v>274</v>
      </c>
      <c r="O8" s="1" t="s">
        <v>275</v>
      </c>
      <c r="P8" s="1" t="s">
        <v>276</v>
      </c>
      <c r="Q8" s="1" t="s">
        <v>324</v>
      </c>
      <c r="R8" s="1" t="s">
        <v>278</v>
      </c>
      <c r="S8" s="1" t="s">
        <v>279</v>
      </c>
      <c r="T8" s="1" t="s">
        <v>280</v>
      </c>
    </row>
    <row r="9" s="1" customFormat="1" spans="1:20">
      <c r="A9" s="3">
        <v>16960936583</v>
      </c>
      <c r="B9" s="1" t="s">
        <v>325</v>
      </c>
      <c r="C9" s="1" t="s">
        <v>326</v>
      </c>
      <c r="D9" s="1" t="s">
        <v>327</v>
      </c>
      <c r="E9" s="1" t="s">
        <v>328</v>
      </c>
      <c r="F9" s="1" t="s">
        <v>269</v>
      </c>
      <c r="G9" s="1" t="s">
        <v>290</v>
      </c>
      <c r="H9" s="1" t="s">
        <v>271</v>
      </c>
      <c r="I9" s="1" t="s">
        <v>329</v>
      </c>
      <c r="J9" s="1" t="s">
        <v>29</v>
      </c>
      <c r="K9" s="1" t="s">
        <v>330</v>
      </c>
      <c r="L9" s="1" t="s">
        <v>330</v>
      </c>
      <c r="M9" s="1" t="s">
        <v>274</v>
      </c>
      <c r="N9" s="1" t="s">
        <v>274</v>
      </c>
      <c r="O9" s="1" t="s">
        <v>275</v>
      </c>
      <c r="P9" s="1" t="s">
        <v>276</v>
      </c>
      <c r="Q9" s="1" t="s">
        <v>331</v>
      </c>
      <c r="R9" s="1" t="s">
        <v>278</v>
      </c>
      <c r="S9" s="1" t="s">
        <v>279</v>
      </c>
      <c r="T9" s="1" t="s">
        <v>280</v>
      </c>
    </row>
    <row r="10" s="1" customFormat="1" spans="1:20">
      <c r="A10" s="3">
        <v>16969224996</v>
      </c>
      <c r="B10" s="1" t="s">
        <v>332</v>
      </c>
      <c r="C10" s="1" t="s">
        <v>333</v>
      </c>
      <c r="D10" s="1" t="s">
        <v>334</v>
      </c>
      <c r="E10" s="1" t="s">
        <v>335</v>
      </c>
      <c r="F10" s="1" t="s">
        <v>336</v>
      </c>
      <c r="G10" s="1" t="s">
        <v>298</v>
      </c>
      <c r="H10" s="1" t="s">
        <v>271</v>
      </c>
      <c r="I10" s="1" t="s">
        <v>275</v>
      </c>
      <c r="J10" s="1" t="s">
        <v>29</v>
      </c>
      <c r="K10" s="1" t="s">
        <v>275</v>
      </c>
      <c r="L10" s="1" t="s">
        <v>275</v>
      </c>
      <c r="M10" s="1" t="s">
        <v>274</v>
      </c>
      <c r="N10" s="1" t="s">
        <v>274</v>
      </c>
      <c r="O10" s="1" t="s">
        <v>275</v>
      </c>
      <c r="P10" s="1" t="s">
        <v>276</v>
      </c>
      <c r="Q10" s="1" t="s">
        <v>337</v>
      </c>
      <c r="R10" s="1" t="s">
        <v>278</v>
      </c>
      <c r="S10" s="1" t="s">
        <v>279</v>
      </c>
      <c r="T10" s="1" t="s">
        <v>280</v>
      </c>
    </row>
    <row r="11" s="1" customFormat="1" spans="1:20">
      <c r="A11" s="3">
        <v>16969259037</v>
      </c>
      <c r="B11" s="1" t="s">
        <v>332</v>
      </c>
      <c r="C11" s="1" t="s">
        <v>338</v>
      </c>
      <c r="D11" s="1" t="s">
        <v>339</v>
      </c>
      <c r="E11" s="1" t="s">
        <v>340</v>
      </c>
      <c r="F11" s="1" t="s">
        <v>336</v>
      </c>
      <c r="G11" s="1" t="s">
        <v>290</v>
      </c>
      <c r="H11" s="1" t="s">
        <v>271</v>
      </c>
      <c r="I11" s="1" t="s">
        <v>341</v>
      </c>
      <c r="J11" s="1" t="s">
        <v>29</v>
      </c>
      <c r="K11" s="1" t="s">
        <v>342</v>
      </c>
      <c r="L11" s="1" t="s">
        <v>342</v>
      </c>
      <c r="M11" s="1" t="s">
        <v>274</v>
      </c>
      <c r="N11" s="1" t="s">
        <v>274</v>
      </c>
      <c r="O11" s="1" t="s">
        <v>275</v>
      </c>
      <c r="P11" s="1" t="s">
        <v>276</v>
      </c>
      <c r="Q11" s="1" t="s">
        <v>343</v>
      </c>
      <c r="R11" s="1" t="s">
        <v>278</v>
      </c>
      <c r="S11" s="1" t="s">
        <v>279</v>
      </c>
      <c r="T11" s="1" t="s">
        <v>280</v>
      </c>
    </row>
    <row r="12" s="1" customFormat="1" spans="1:20">
      <c r="A12" s="3">
        <v>16969306011</v>
      </c>
      <c r="B12" s="1" t="s">
        <v>332</v>
      </c>
      <c r="C12" s="1" t="s">
        <v>344</v>
      </c>
      <c r="D12" s="1" t="s">
        <v>345</v>
      </c>
      <c r="E12" s="1" t="s">
        <v>346</v>
      </c>
      <c r="F12" s="1" t="s">
        <v>290</v>
      </c>
      <c r="G12" s="1" t="s">
        <v>321</v>
      </c>
      <c r="H12" s="1" t="s">
        <v>271</v>
      </c>
      <c r="I12" s="1" t="s">
        <v>347</v>
      </c>
      <c r="J12" s="1" t="s">
        <v>29</v>
      </c>
      <c r="K12" s="1" t="s">
        <v>348</v>
      </c>
      <c r="L12" s="1" t="s">
        <v>348</v>
      </c>
      <c r="M12" s="1" t="s">
        <v>274</v>
      </c>
      <c r="N12" s="1" t="s">
        <v>274</v>
      </c>
      <c r="O12" s="1" t="s">
        <v>275</v>
      </c>
      <c r="P12" s="1" t="s">
        <v>276</v>
      </c>
      <c r="Q12" s="1" t="s">
        <v>349</v>
      </c>
      <c r="R12" s="1" t="s">
        <v>278</v>
      </c>
      <c r="S12" s="1" t="s">
        <v>279</v>
      </c>
      <c r="T12" s="1" t="s">
        <v>280</v>
      </c>
    </row>
    <row r="13" s="1" customFormat="1" spans="1:20">
      <c r="A13" s="3">
        <v>16969306132</v>
      </c>
      <c r="B13" s="1" t="s">
        <v>332</v>
      </c>
      <c r="C13" s="1" t="s">
        <v>350</v>
      </c>
      <c r="D13" s="1" t="s">
        <v>345</v>
      </c>
      <c r="E13" s="1" t="s">
        <v>346</v>
      </c>
      <c r="F13" s="1" t="s">
        <v>321</v>
      </c>
      <c r="G13" s="1" t="s">
        <v>305</v>
      </c>
      <c r="H13" s="1" t="s">
        <v>271</v>
      </c>
      <c r="I13" s="1" t="s">
        <v>347</v>
      </c>
      <c r="J13" s="1" t="s">
        <v>29</v>
      </c>
      <c r="K13" s="1" t="s">
        <v>348</v>
      </c>
      <c r="L13" s="1" t="s">
        <v>348</v>
      </c>
      <c r="M13" s="1" t="s">
        <v>274</v>
      </c>
      <c r="N13" s="1" t="s">
        <v>274</v>
      </c>
      <c r="O13" s="1" t="s">
        <v>275</v>
      </c>
      <c r="P13" s="1" t="s">
        <v>276</v>
      </c>
      <c r="Q13" s="1" t="s">
        <v>351</v>
      </c>
      <c r="R13" s="1" t="s">
        <v>278</v>
      </c>
      <c r="S13" s="1" t="s">
        <v>279</v>
      </c>
      <c r="T13" s="1" t="s">
        <v>280</v>
      </c>
    </row>
    <row r="14" s="1" customFormat="1" spans="1:20">
      <c r="A14" s="3">
        <v>16969856166</v>
      </c>
      <c r="B14" s="1" t="s">
        <v>332</v>
      </c>
      <c r="C14" s="1" t="s">
        <v>352</v>
      </c>
      <c r="D14" s="1" t="s">
        <v>311</v>
      </c>
      <c r="E14" s="1" t="s">
        <v>353</v>
      </c>
      <c r="F14" s="1" t="s">
        <v>313</v>
      </c>
      <c r="G14" s="1" t="s">
        <v>290</v>
      </c>
      <c r="H14" s="1" t="s">
        <v>271</v>
      </c>
      <c r="I14" s="1" t="s">
        <v>354</v>
      </c>
      <c r="J14" s="1" t="s">
        <v>29</v>
      </c>
      <c r="K14" s="1" t="s">
        <v>355</v>
      </c>
      <c r="L14" s="1" t="s">
        <v>355</v>
      </c>
      <c r="M14" s="1" t="s">
        <v>274</v>
      </c>
      <c r="N14" s="1" t="s">
        <v>274</v>
      </c>
      <c r="O14" s="1" t="s">
        <v>275</v>
      </c>
      <c r="P14" s="1" t="s">
        <v>276</v>
      </c>
      <c r="Q14" s="1" t="s">
        <v>356</v>
      </c>
      <c r="R14" s="1" t="s">
        <v>278</v>
      </c>
      <c r="S14" s="1" t="s">
        <v>279</v>
      </c>
      <c r="T14" s="1" t="s">
        <v>280</v>
      </c>
    </row>
    <row r="15" s="1" customFormat="1" spans="1:20">
      <c r="A15" s="3">
        <v>16970016548</v>
      </c>
      <c r="B15" s="1" t="s">
        <v>332</v>
      </c>
      <c r="C15" s="1" t="s">
        <v>357</v>
      </c>
      <c r="D15" s="1" t="s">
        <v>358</v>
      </c>
      <c r="E15" s="1" t="s">
        <v>359</v>
      </c>
      <c r="F15" s="1" t="s">
        <v>305</v>
      </c>
      <c r="G15" s="1" t="s">
        <v>270</v>
      </c>
      <c r="H15" s="1" t="s">
        <v>271</v>
      </c>
      <c r="I15" s="1" t="s">
        <v>360</v>
      </c>
      <c r="J15" s="1" t="s">
        <v>29</v>
      </c>
      <c r="K15" s="1" t="s">
        <v>361</v>
      </c>
      <c r="L15" s="1" t="s">
        <v>361</v>
      </c>
      <c r="M15" s="1" t="s">
        <v>274</v>
      </c>
      <c r="N15" s="1" t="s">
        <v>274</v>
      </c>
      <c r="O15" s="1" t="s">
        <v>275</v>
      </c>
      <c r="P15" s="1" t="s">
        <v>276</v>
      </c>
      <c r="Q15" s="1" t="s">
        <v>362</v>
      </c>
      <c r="R15" s="1" t="s">
        <v>278</v>
      </c>
      <c r="S15" s="1" t="s">
        <v>279</v>
      </c>
      <c r="T15" s="1" t="s">
        <v>280</v>
      </c>
    </row>
    <row r="16" s="1" customFormat="1" spans="1:20">
      <c r="A16" s="3">
        <v>16970802702</v>
      </c>
      <c r="B16" s="1" t="s">
        <v>332</v>
      </c>
      <c r="C16" s="1" t="s">
        <v>363</v>
      </c>
      <c r="D16" s="1" t="s">
        <v>364</v>
      </c>
      <c r="E16" s="1" t="s">
        <v>365</v>
      </c>
      <c r="F16" s="1" t="s">
        <v>336</v>
      </c>
      <c r="G16" s="1" t="s">
        <v>321</v>
      </c>
      <c r="H16" s="1" t="s">
        <v>271</v>
      </c>
      <c r="I16" s="1" t="s">
        <v>366</v>
      </c>
      <c r="J16" s="1" t="s">
        <v>29</v>
      </c>
      <c r="K16" s="1" t="s">
        <v>367</v>
      </c>
      <c r="L16" s="1" t="s">
        <v>367</v>
      </c>
      <c r="M16" s="1" t="s">
        <v>274</v>
      </c>
      <c r="N16" s="1" t="s">
        <v>274</v>
      </c>
      <c r="O16" s="1" t="s">
        <v>275</v>
      </c>
      <c r="P16" s="1" t="s">
        <v>276</v>
      </c>
      <c r="Q16" s="1" t="s">
        <v>368</v>
      </c>
      <c r="R16" s="1" t="s">
        <v>278</v>
      </c>
      <c r="S16" s="1" t="s">
        <v>279</v>
      </c>
      <c r="T16" s="1" t="s">
        <v>280</v>
      </c>
    </row>
    <row r="17" s="1" customFormat="1" spans="1:20">
      <c r="A17" s="3">
        <v>16971968722</v>
      </c>
      <c r="B17" s="1" t="s">
        <v>332</v>
      </c>
      <c r="C17" s="1" t="s">
        <v>369</v>
      </c>
      <c r="D17" s="1" t="s">
        <v>370</v>
      </c>
      <c r="E17" s="1" t="s">
        <v>371</v>
      </c>
      <c r="F17" s="1" t="s">
        <v>305</v>
      </c>
      <c r="G17" s="1" t="s">
        <v>270</v>
      </c>
      <c r="H17" s="1" t="s">
        <v>271</v>
      </c>
      <c r="I17" s="1" t="s">
        <v>372</v>
      </c>
      <c r="J17" s="1" t="s">
        <v>29</v>
      </c>
      <c r="K17" s="1" t="s">
        <v>373</v>
      </c>
      <c r="L17" s="1" t="s">
        <v>373</v>
      </c>
      <c r="M17" s="1" t="s">
        <v>274</v>
      </c>
      <c r="N17" s="1" t="s">
        <v>274</v>
      </c>
      <c r="O17" s="1" t="s">
        <v>275</v>
      </c>
      <c r="P17" s="1" t="s">
        <v>276</v>
      </c>
      <c r="Q17" s="1" t="s">
        <v>374</v>
      </c>
      <c r="R17" s="1" t="s">
        <v>278</v>
      </c>
      <c r="S17" s="1" t="s">
        <v>279</v>
      </c>
      <c r="T17" s="1" t="s">
        <v>280</v>
      </c>
    </row>
    <row r="18" s="1" customFormat="1" spans="1:20">
      <c r="A18" s="3">
        <v>16974686387</v>
      </c>
      <c r="B18" s="1" t="s">
        <v>375</v>
      </c>
      <c r="C18" s="1" t="s">
        <v>376</v>
      </c>
      <c r="D18" s="1" t="s">
        <v>327</v>
      </c>
      <c r="E18" s="1" t="s">
        <v>377</v>
      </c>
      <c r="F18" s="1" t="s">
        <v>378</v>
      </c>
      <c r="G18" s="1" t="s">
        <v>290</v>
      </c>
      <c r="H18" s="1" t="s">
        <v>271</v>
      </c>
      <c r="I18" s="1" t="s">
        <v>379</v>
      </c>
      <c r="J18" s="1" t="s">
        <v>29</v>
      </c>
      <c r="K18" s="1" t="s">
        <v>380</v>
      </c>
      <c r="L18" s="1" t="s">
        <v>380</v>
      </c>
      <c r="M18" s="1" t="s">
        <v>274</v>
      </c>
      <c r="N18" s="1" t="s">
        <v>274</v>
      </c>
      <c r="O18" s="1" t="s">
        <v>275</v>
      </c>
      <c r="P18" s="1" t="s">
        <v>276</v>
      </c>
      <c r="Q18" s="1" t="s">
        <v>381</v>
      </c>
      <c r="R18" s="1" t="s">
        <v>278</v>
      </c>
      <c r="S18" s="1" t="s">
        <v>279</v>
      </c>
      <c r="T18" s="1" t="s">
        <v>280</v>
      </c>
    </row>
    <row r="19" s="1" customFormat="1" spans="1:20">
      <c r="A19" s="3">
        <v>16974686397</v>
      </c>
      <c r="B19" s="1" t="s">
        <v>375</v>
      </c>
      <c r="C19" s="1" t="s">
        <v>382</v>
      </c>
      <c r="D19" s="1" t="s">
        <v>327</v>
      </c>
      <c r="E19" s="1" t="s">
        <v>383</v>
      </c>
      <c r="F19" s="1" t="s">
        <v>378</v>
      </c>
      <c r="G19" s="1" t="s">
        <v>290</v>
      </c>
      <c r="H19" s="1" t="s">
        <v>271</v>
      </c>
      <c r="I19" s="1" t="s">
        <v>379</v>
      </c>
      <c r="J19" s="1" t="s">
        <v>29</v>
      </c>
      <c r="K19" s="1" t="s">
        <v>380</v>
      </c>
      <c r="L19" s="1" t="s">
        <v>380</v>
      </c>
      <c r="M19" s="1" t="s">
        <v>274</v>
      </c>
      <c r="N19" s="1" t="s">
        <v>274</v>
      </c>
      <c r="O19" s="1" t="s">
        <v>275</v>
      </c>
      <c r="P19" s="1" t="s">
        <v>276</v>
      </c>
      <c r="Q19" s="1" t="s">
        <v>384</v>
      </c>
      <c r="R19" s="1" t="s">
        <v>278</v>
      </c>
      <c r="S19" s="1" t="s">
        <v>279</v>
      </c>
      <c r="T19" s="1" t="s">
        <v>280</v>
      </c>
    </row>
    <row r="20" s="1" customFormat="1" spans="1:20">
      <c r="A20" s="3">
        <v>16975606729</v>
      </c>
      <c r="B20" s="1" t="s">
        <v>375</v>
      </c>
      <c r="C20" s="1" t="s">
        <v>385</v>
      </c>
      <c r="D20" s="1" t="s">
        <v>386</v>
      </c>
      <c r="E20" s="1" t="s">
        <v>387</v>
      </c>
      <c r="F20" s="1" t="s">
        <v>321</v>
      </c>
      <c r="G20" s="1" t="s">
        <v>305</v>
      </c>
      <c r="H20" s="1" t="s">
        <v>271</v>
      </c>
      <c r="I20" s="1" t="s">
        <v>388</v>
      </c>
      <c r="J20" s="1" t="s">
        <v>29</v>
      </c>
      <c r="K20" s="1" t="s">
        <v>389</v>
      </c>
      <c r="L20" s="1" t="s">
        <v>389</v>
      </c>
      <c r="M20" s="1" t="s">
        <v>274</v>
      </c>
      <c r="N20" s="1" t="s">
        <v>274</v>
      </c>
      <c r="O20" s="1" t="s">
        <v>275</v>
      </c>
      <c r="P20" s="1" t="s">
        <v>276</v>
      </c>
      <c r="Q20" s="1" t="s">
        <v>390</v>
      </c>
      <c r="R20" s="1" t="s">
        <v>278</v>
      </c>
      <c r="S20" s="1" t="s">
        <v>279</v>
      </c>
      <c r="T20" s="1" t="s">
        <v>280</v>
      </c>
    </row>
    <row r="21" s="1" customFormat="1" spans="1:20">
      <c r="A21" s="3">
        <v>16975641726</v>
      </c>
      <c r="B21" s="1" t="s">
        <v>375</v>
      </c>
      <c r="C21" s="1" t="s">
        <v>391</v>
      </c>
      <c r="D21" s="1" t="s">
        <v>392</v>
      </c>
      <c r="E21" s="1" t="s">
        <v>393</v>
      </c>
      <c r="F21" s="1" t="s">
        <v>321</v>
      </c>
      <c r="G21" s="1" t="s">
        <v>298</v>
      </c>
      <c r="H21" s="1" t="s">
        <v>271</v>
      </c>
      <c r="I21" s="1" t="s">
        <v>394</v>
      </c>
      <c r="J21" s="1" t="s">
        <v>29</v>
      </c>
      <c r="K21" s="1" t="s">
        <v>395</v>
      </c>
      <c r="L21" s="1" t="s">
        <v>395</v>
      </c>
      <c r="M21" s="1" t="s">
        <v>274</v>
      </c>
      <c r="N21" s="1" t="s">
        <v>274</v>
      </c>
      <c r="O21" s="1" t="s">
        <v>275</v>
      </c>
      <c r="P21" s="1" t="s">
        <v>276</v>
      </c>
      <c r="Q21" s="1" t="s">
        <v>396</v>
      </c>
      <c r="R21" s="1" t="s">
        <v>278</v>
      </c>
      <c r="S21" s="1" t="s">
        <v>279</v>
      </c>
      <c r="T21" s="1" t="s">
        <v>280</v>
      </c>
    </row>
    <row r="22" s="1" customFormat="1" spans="1:20">
      <c r="A22" s="3">
        <v>16975871805</v>
      </c>
      <c r="B22" s="1" t="s">
        <v>375</v>
      </c>
      <c r="C22" s="1" t="s">
        <v>397</v>
      </c>
      <c r="D22" s="1" t="s">
        <v>398</v>
      </c>
      <c r="E22" s="1" t="s">
        <v>399</v>
      </c>
      <c r="F22" s="1" t="s">
        <v>336</v>
      </c>
      <c r="G22" s="1" t="s">
        <v>299</v>
      </c>
      <c r="H22" s="1" t="s">
        <v>271</v>
      </c>
      <c r="I22" s="1" t="s">
        <v>400</v>
      </c>
      <c r="J22" s="1" t="s">
        <v>29</v>
      </c>
      <c r="K22" s="1" t="s">
        <v>401</v>
      </c>
      <c r="L22" s="1" t="s">
        <v>401</v>
      </c>
      <c r="M22" s="1" t="s">
        <v>274</v>
      </c>
      <c r="N22" s="1" t="s">
        <v>274</v>
      </c>
      <c r="O22" s="1" t="s">
        <v>275</v>
      </c>
      <c r="P22" s="1" t="s">
        <v>276</v>
      </c>
      <c r="Q22" s="1" t="s">
        <v>402</v>
      </c>
      <c r="R22" s="1" t="s">
        <v>278</v>
      </c>
      <c r="S22" s="1" t="s">
        <v>279</v>
      </c>
      <c r="T22" s="1" t="s">
        <v>280</v>
      </c>
    </row>
    <row r="23" s="1" customFormat="1" spans="1:20">
      <c r="A23" s="3">
        <v>16986226821</v>
      </c>
      <c r="B23" s="1" t="s">
        <v>403</v>
      </c>
      <c r="C23" s="1" t="s">
        <v>404</v>
      </c>
      <c r="D23" s="1" t="s">
        <v>405</v>
      </c>
      <c r="E23" s="1" t="s">
        <v>406</v>
      </c>
      <c r="F23" s="1" t="s">
        <v>336</v>
      </c>
      <c r="G23" s="1" t="s">
        <v>407</v>
      </c>
      <c r="H23" s="1" t="s">
        <v>271</v>
      </c>
      <c r="I23" s="1" t="s">
        <v>408</v>
      </c>
      <c r="J23" s="1" t="s">
        <v>29</v>
      </c>
      <c r="K23" s="1" t="s">
        <v>409</v>
      </c>
      <c r="L23" s="1" t="s">
        <v>409</v>
      </c>
      <c r="M23" s="1" t="s">
        <v>274</v>
      </c>
      <c r="N23" s="1" t="s">
        <v>274</v>
      </c>
      <c r="O23" s="1" t="s">
        <v>275</v>
      </c>
      <c r="P23" s="1" t="s">
        <v>276</v>
      </c>
      <c r="Q23" s="1" t="s">
        <v>410</v>
      </c>
      <c r="R23" s="1" t="s">
        <v>278</v>
      </c>
      <c r="S23" s="1" t="s">
        <v>279</v>
      </c>
      <c r="T23" s="1" t="s">
        <v>280</v>
      </c>
    </row>
    <row r="24" s="1" customFormat="1" spans="1:20">
      <c r="A24" s="3">
        <v>16986526921</v>
      </c>
      <c r="B24" s="1" t="s">
        <v>378</v>
      </c>
      <c r="C24" s="1" t="s">
        <v>411</v>
      </c>
      <c r="D24" s="1" t="s">
        <v>412</v>
      </c>
      <c r="E24" s="1" t="s">
        <v>413</v>
      </c>
      <c r="F24" s="1" t="s">
        <v>298</v>
      </c>
      <c r="G24" s="1" t="s">
        <v>407</v>
      </c>
      <c r="H24" s="1" t="s">
        <v>271</v>
      </c>
      <c r="I24" s="1" t="s">
        <v>414</v>
      </c>
      <c r="J24" s="1" t="s">
        <v>29</v>
      </c>
      <c r="K24" s="1" t="s">
        <v>415</v>
      </c>
      <c r="L24" s="1" t="s">
        <v>415</v>
      </c>
      <c r="M24" s="1" t="s">
        <v>274</v>
      </c>
      <c r="N24" s="1" t="s">
        <v>274</v>
      </c>
      <c r="O24" s="1" t="s">
        <v>275</v>
      </c>
      <c r="P24" s="1" t="s">
        <v>276</v>
      </c>
      <c r="Q24" s="1" t="s">
        <v>416</v>
      </c>
      <c r="R24" s="1" t="s">
        <v>278</v>
      </c>
      <c r="S24" s="1" t="s">
        <v>279</v>
      </c>
      <c r="T24" s="1" t="s">
        <v>280</v>
      </c>
    </row>
    <row r="25" s="1" customFormat="1" spans="1:20">
      <c r="A25" s="3">
        <v>16987688695</v>
      </c>
      <c r="B25" s="1" t="s">
        <v>378</v>
      </c>
      <c r="C25" s="1" t="s">
        <v>417</v>
      </c>
      <c r="D25" s="1" t="s">
        <v>418</v>
      </c>
      <c r="E25" s="1" t="s">
        <v>419</v>
      </c>
      <c r="F25" s="1" t="s">
        <v>298</v>
      </c>
      <c r="G25" s="1" t="s">
        <v>299</v>
      </c>
      <c r="H25" s="1" t="s">
        <v>271</v>
      </c>
      <c r="I25" s="1" t="s">
        <v>420</v>
      </c>
      <c r="J25" s="1" t="s">
        <v>29</v>
      </c>
      <c r="K25" s="1" t="s">
        <v>421</v>
      </c>
      <c r="L25" s="1" t="s">
        <v>421</v>
      </c>
      <c r="M25" s="1" t="s">
        <v>274</v>
      </c>
      <c r="N25" s="1" t="s">
        <v>274</v>
      </c>
      <c r="O25" s="1" t="s">
        <v>275</v>
      </c>
      <c r="P25" s="1" t="s">
        <v>276</v>
      </c>
      <c r="Q25" s="1" t="s">
        <v>422</v>
      </c>
      <c r="R25" s="1" t="s">
        <v>278</v>
      </c>
      <c r="S25" s="1" t="s">
        <v>279</v>
      </c>
      <c r="T25" s="1" t="s">
        <v>280</v>
      </c>
    </row>
    <row r="26" s="1" customFormat="1" spans="1:20">
      <c r="A26" s="3">
        <v>16992934440</v>
      </c>
      <c r="B26" s="1" t="s">
        <v>423</v>
      </c>
      <c r="C26" s="1" t="s">
        <v>424</v>
      </c>
      <c r="D26" s="1" t="s">
        <v>327</v>
      </c>
      <c r="E26" s="1" t="s">
        <v>425</v>
      </c>
      <c r="F26" s="1" t="s">
        <v>290</v>
      </c>
      <c r="G26" s="1" t="s">
        <v>270</v>
      </c>
      <c r="H26" s="1" t="s">
        <v>271</v>
      </c>
      <c r="I26" s="1" t="s">
        <v>426</v>
      </c>
      <c r="J26" s="1" t="s">
        <v>29</v>
      </c>
      <c r="K26" s="1" t="s">
        <v>427</v>
      </c>
      <c r="L26" s="1" t="s">
        <v>427</v>
      </c>
      <c r="M26" s="1" t="s">
        <v>274</v>
      </c>
      <c r="N26" s="1" t="s">
        <v>274</v>
      </c>
      <c r="O26" s="1" t="s">
        <v>275</v>
      </c>
      <c r="P26" s="1" t="s">
        <v>276</v>
      </c>
      <c r="Q26" s="1" t="s">
        <v>428</v>
      </c>
      <c r="R26" s="1" t="s">
        <v>278</v>
      </c>
      <c r="S26" s="1" t="s">
        <v>279</v>
      </c>
      <c r="T26" s="1" t="s">
        <v>280</v>
      </c>
    </row>
    <row r="27" s="1" customFormat="1" spans="1:20">
      <c r="A27" s="3">
        <v>16992974638</v>
      </c>
      <c r="B27" s="1" t="s">
        <v>423</v>
      </c>
      <c r="C27" s="1" t="s">
        <v>429</v>
      </c>
      <c r="D27" s="1" t="s">
        <v>430</v>
      </c>
      <c r="E27" s="1" t="s">
        <v>431</v>
      </c>
      <c r="F27" s="1" t="s">
        <v>305</v>
      </c>
      <c r="G27" s="1" t="s">
        <v>270</v>
      </c>
      <c r="H27" s="1" t="s">
        <v>271</v>
      </c>
      <c r="I27" s="1" t="s">
        <v>432</v>
      </c>
      <c r="J27" s="1" t="s">
        <v>29</v>
      </c>
      <c r="K27" s="1" t="s">
        <v>433</v>
      </c>
      <c r="L27" s="1" t="s">
        <v>433</v>
      </c>
      <c r="M27" s="1" t="s">
        <v>274</v>
      </c>
      <c r="N27" s="1" t="s">
        <v>274</v>
      </c>
      <c r="O27" s="1" t="s">
        <v>275</v>
      </c>
      <c r="P27" s="1" t="s">
        <v>276</v>
      </c>
      <c r="Q27" s="1" t="s">
        <v>434</v>
      </c>
      <c r="R27" s="1" t="s">
        <v>278</v>
      </c>
      <c r="S27" s="1" t="s">
        <v>279</v>
      </c>
      <c r="T27" s="1" t="s">
        <v>280</v>
      </c>
    </row>
    <row r="28" s="1" customFormat="1" spans="1:20">
      <c r="A28" s="3">
        <v>16996193305</v>
      </c>
      <c r="B28" s="1" t="s">
        <v>423</v>
      </c>
      <c r="C28" s="1" t="s">
        <v>435</v>
      </c>
      <c r="D28" s="1" t="s">
        <v>436</v>
      </c>
      <c r="E28" s="1" t="s">
        <v>437</v>
      </c>
      <c r="F28" s="1" t="s">
        <v>407</v>
      </c>
      <c r="G28" s="1" t="s">
        <v>299</v>
      </c>
      <c r="H28" s="1" t="s">
        <v>271</v>
      </c>
      <c r="I28" s="1" t="s">
        <v>438</v>
      </c>
      <c r="J28" s="1" t="s">
        <v>29</v>
      </c>
      <c r="K28" s="1" t="s">
        <v>439</v>
      </c>
      <c r="L28" s="1" t="s">
        <v>439</v>
      </c>
      <c r="M28" s="1" t="s">
        <v>274</v>
      </c>
      <c r="N28" s="1" t="s">
        <v>274</v>
      </c>
      <c r="O28" s="1" t="s">
        <v>275</v>
      </c>
      <c r="P28" s="1" t="s">
        <v>276</v>
      </c>
      <c r="Q28" s="1" t="s">
        <v>440</v>
      </c>
      <c r="R28" s="1" t="s">
        <v>278</v>
      </c>
      <c r="S28" s="1" t="s">
        <v>279</v>
      </c>
      <c r="T28" s="1" t="s">
        <v>280</v>
      </c>
    </row>
    <row r="29" s="1" customFormat="1" spans="1:20">
      <c r="A29" s="3">
        <v>16997434116</v>
      </c>
      <c r="B29" s="1" t="s">
        <v>423</v>
      </c>
      <c r="C29" s="1" t="s">
        <v>441</v>
      </c>
      <c r="D29" s="1" t="s">
        <v>442</v>
      </c>
      <c r="E29" s="1" t="s">
        <v>443</v>
      </c>
      <c r="F29" s="1" t="s">
        <v>290</v>
      </c>
      <c r="G29" s="1" t="s">
        <v>305</v>
      </c>
      <c r="H29" s="1" t="s">
        <v>271</v>
      </c>
      <c r="I29" s="1" t="s">
        <v>444</v>
      </c>
      <c r="J29" s="1" t="s">
        <v>29</v>
      </c>
      <c r="K29" s="1" t="s">
        <v>445</v>
      </c>
      <c r="L29" s="1" t="s">
        <v>445</v>
      </c>
      <c r="M29" s="1" t="s">
        <v>274</v>
      </c>
      <c r="N29" s="1" t="s">
        <v>274</v>
      </c>
      <c r="O29" s="1" t="s">
        <v>275</v>
      </c>
      <c r="P29" s="1" t="s">
        <v>276</v>
      </c>
      <c r="Q29" s="1" t="s">
        <v>446</v>
      </c>
      <c r="R29" s="1" t="s">
        <v>278</v>
      </c>
      <c r="S29" s="1" t="s">
        <v>279</v>
      </c>
      <c r="T29" s="1" t="s">
        <v>280</v>
      </c>
    </row>
    <row r="30" s="1" customFormat="1" spans="1:20">
      <c r="A30" s="3">
        <v>16998954096</v>
      </c>
      <c r="B30" s="1" t="s">
        <v>269</v>
      </c>
      <c r="C30" s="1" t="s">
        <v>447</v>
      </c>
      <c r="D30" s="1" t="s">
        <v>448</v>
      </c>
      <c r="E30" s="1" t="s">
        <v>449</v>
      </c>
      <c r="F30" s="1" t="s">
        <v>298</v>
      </c>
      <c r="G30" s="1" t="s">
        <v>407</v>
      </c>
      <c r="H30" s="1" t="s">
        <v>271</v>
      </c>
      <c r="I30" s="1" t="s">
        <v>450</v>
      </c>
      <c r="J30" s="1" t="s">
        <v>29</v>
      </c>
      <c r="K30" s="1" t="s">
        <v>451</v>
      </c>
      <c r="L30" s="1" t="s">
        <v>451</v>
      </c>
      <c r="M30" s="1" t="s">
        <v>274</v>
      </c>
      <c r="N30" s="1" t="s">
        <v>274</v>
      </c>
      <c r="O30" s="1" t="s">
        <v>275</v>
      </c>
      <c r="P30" s="1" t="s">
        <v>276</v>
      </c>
      <c r="Q30" s="1" t="s">
        <v>452</v>
      </c>
      <c r="R30" s="1" t="s">
        <v>278</v>
      </c>
      <c r="S30" s="1" t="s">
        <v>279</v>
      </c>
      <c r="T30" s="1" t="s">
        <v>280</v>
      </c>
    </row>
    <row r="31" s="1" customFormat="1" spans="1:20">
      <c r="A31" s="3">
        <v>16999062599</v>
      </c>
      <c r="B31" s="1" t="s">
        <v>269</v>
      </c>
      <c r="C31" s="1" t="s">
        <v>453</v>
      </c>
      <c r="D31" s="1" t="s">
        <v>454</v>
      </c>
      <c r="E31" s="1" t="s">
        <v>455</v>
      </c>
      <c r="F31" s="1" t="s">
        <v>407</v>
      </c>
      <c r="G31" s="1" t="s">
        <v>299</v>
      </c>
      <c r="H31" s="1" t="s">
        <v>271</v>
      </c>
      <c r="I31" s="1" t="s">
        <v>456</v>
      </c>
      <c r="J31" s="1" t="s">
        <v>29</v>
      </c>
      <c r="K31" s="1" t="s">
        <v>457</v>
      </c>
      <c r="L31" s="1" t="s">
        <v>457</v>
      </c>
      <c r="M31" s="1" t="s">
        <v>274</v>
      </c>
      <c r="N31" s="1" t="s">
        <v>274</v>
      </c>
      <c r="O31" s="1" t="s">
        <v>275</v>
      </c>
      <c r="P31" s="1" t="s">
        <v>276</v>
      </c>
      <c r="Q31" s="1" t="s">
        <v>458</v>
      </c>
      <c r="R31" s="1" t="s">
        <v>278</v>
      </c>
      <c r="S31" s="1" t="s">
        <v>279</v>
      </c>
      <c r="T31" s="1" t="s">
        <v>280</v>
      </c>
    </row>
    <row r="32" s="1" customFormat="1" spans="1:20">
      <c r="A32" s="3">
        <v>17001557777</v>
      </c>
      <c r="B32" s="1" t="s">
        <v>269</v>
      </c>
      <c r="C32" s="1" t="s">
        <v>459</v>
      </c>
      <c r="D32" s="1" t="s">
        <v>460</v>
      </c>
      <c r="E32" s="1" t="s">
        <v>461</v>
      </c>
      <c r="F32" s="1" t="s">
        <v>290</v>
      </c>
      <c r="G32" s="1" t="s">
        <v>270</v>
      </c>
      <c r="H32" s="1" t="s">
        <v>271</v>
      </c>
      <c r="I32" s="1" t="s">
        <v>462</v>
      </c>
      <c r="J32" s="1" t="s">
        <v>29</v>
      </c>
      <c r="K32" s="1" t="s">
        <v>463</v>
      </c>
      <c r="L32" s="1" t="s">
        <v>463</v>
      </c>
      <c r="M32" s="1" t="s">
        <v>274</v>
      </c>
      <c r="N32" s="1" t="s">
        <v>274</v>
      </c>
      <c r="O32" s="1" t="s">
        <v>275</v>
      </c>
      <c r="P32" s="1" t="s">
        <v>276</v>
      </c>
      <c r="Q32" s="1" t="s">
        <v>464</v>
      </c>
      <c r="R32" s="1" t="s">
        <v>278</v>
      </c>
      <c r="S32" s="1" t="s">
        <v>279</v>
      </c>
      <c r="T32" s="1" t="s">
        <v>280</v>
      </c>
    </row>
    <row r="33" s="1" customFormat="1" spans="1:20">
      <c r="A33" s="3">
        <v>17001634726</v>
      </c>
      <c r="B33" s="1" t="s">
        <v>269</v>
      </c>
      <c r="C33" s="1" t="s">
        <v>465</v>
      </c>
      <c r="D33" s="1" t="s">
        <v>466</v>
      </c>
      <c r="E33" s="1" t="s">
        <v>467</v>
      </c>
      <c r="F33" s="1" t="s">
        <v>305</v>
      </c>
      <c r="G33" s="1" t="s">
        <v>270</v>
      </c>
      <c r="H33" s="1" t="s">
        <v>271</v>
      </c>
      <c r="I33" s="1" t="s">
        <v>468</v>
      </c>
      <c r="J33" s="1" t="s">
        <v>29</v>
      </c>
      <c r="K33" s="1" t="s">
        <v>469</v>
      </c>
      <c r="L33" s="1" t="s">
        <v>469</v>
      </c>
      <c r="M33" s="1" t="s">
        <v>274</v>
      </c>
      <c r="N33" s="1" t="s">
        <v>274</v>
      </c>
      <c r="O33" s="1" t="s">
        <v>275</v>
      </c>
      <c r="P33" s="1" t="s">
        <v>276</v>
      </c>
      <c r="Q33" s="1" t="s">
        <v>470</v>
      </c>
      <c r="R33" s="1" t="s">
        <v>278</v>
      </c>
      <c r="S33" s="1" t="s">
        <v>279</v>
      </c>
      <c r="T33" s="1" t="s">
        <v>280</v>
      </c>
    </row>
    <row r="34" s="1" customFormat="1" spans="1:20">
      <c r="A34" s="3">
        <v>17005195414</v>
      </c>
      <c r="B34" s="1" t="s">
        <v>313</v>
      </c>
      <c r="C34" s="1" t="s">
        <v>471</v>
      </c>
      <c r="D34" s="1" t="s">
        <v>472</v>
      </c>
      <c r="E34" s="1" t="s">
        <v>473</v>
      </c>
      <c r="F34" s="1" t="s">
        <v>336</v>
      </c>
      <c r="G34" s="1" t="s">
        <v>290</v>
      </c>
      <c r="H34" s="1" t="s">
        <v>271</v>
      </c>
      <c r="I34" s="1" t="s">
        <v>474</v>
      </c>
      <c r="J34" s="1" t="s">
        <v>29</v>
      </c>
      <c r="K34" s="1" t="s">
        <v>475</v>
      </c>
      <c r="L34" s="1" t="s">
        <v>475</v>
      </c>
      <c r="M34" s="1" t="s">
        <v>274</v>
      </c>
      <c r="N34" s="1" t="s">
        <v>274</v>
      </c>
      <c r="O34" s="1" t="s">
        <v>275</v>
      </c>
      <c r="P34" s="1" t="s">
        <v>276</v>
      </c>
      <c r="Q34" s="1" t="s">
        <v>476</v>
      </c>
      <c r="R34" s="1" t="s">
        <v>278</v>
      </c>
      <c r="S34" s="1" t="s">
        <v>279</v>
      </c>
      <c r="T34" s="1" t="s">
        <v>280</v>
      </c>
    </row>
    <row r="35" s="1" customFormat="1" spans="1:20">
      <c r="A35" s="3">
        <v>17005362487</v>
      </c>
      <c r="B35" s="1" t="s">
        <v>313</v>
      </c>
      <c r="C35" s="1" t="s">
        <v>477</v>
      </c>
      <c r="D35" s="1" t="s">
        <v>478</v>
      </c>
      <c r="E35" s="1" t="s">
        <v>479</v>
      </c>
      <c r="F35" s="1" t="s">
        <v>313</v>
      </c>
      <c r="G35" s="1" t="s">
        <v>290</v>
      </c>
      <c r="H35" s="1" t="s">
        <v>271</v>
      </c>
      <c r="I35" s="1" t="s">
        <v>480</v>
      </c>
      <c r="J35" s="1" t="s">
        <v>29</v>
      </c>
      <c r="K35" s="1" t="s">
        <v>481</v>
      </c>
      <c r="L35" s="1" t="s">
        <v>481</v>
      </c>
      <c r="M35" s="1" t="s">
        <v>274</v>
      </c>
      <c r="N35" s="1" t="s">
        <v>274</v>
      </c>
      <c r="O35" s="1" t="s">
        <v>275</v>
      </c>
      <c r="P35" s="1" t="s">
        <v>276</v>
      </c>
      <c r="Q35" s="1" t="s">
        <v>482</v>
      </c>
      <c r="R35" s="1" t="s">
        <v>278</v>
      </c>
      <c r="S35" s="1" t="s">
        <v>279</v>
      </c>
      <c r="T35" s="1" t="s">
        <v>280</v>
      </c>
    </row>
    <row r="36" s="1" customFormat="1" spans="1:20">
      <c r="A36" s="3">
        <v>17005891138</v>
      </c>
      <c r="B36" s="1" t="s">
        <v>313</v>
      </c>
      <c r="C36" s="1" t="s">
        <v>483</v>
      </c>
      <c r="D36" s="1" t="s">
        <v>484</v>
      </c>
      <c r="E36" s="1" t="s">
        <v>485</v>
      </c>
      <c r="F36" s="1" t="s">
        <v>305</v>
      </c>
      <c r="G36" s="1" t="s">
        <v>298</v>
      </c>
      <c r="H36" s="1" t="s">
        <v>271</v>
      </c>
      <c r="I36" s="1" t="s">
        <v>486</v>
      </c>
      <c r="J36" s="1" t="s">
        <v>29</v>
      </c>
      <c r="K36" s="1" t="s">
        <v>487</v>
      </c>
      <c r="L36" s="1" t="s">
        <v>487</v>
      </c>
      <c r="M36" s="1" t="s">
        <v>274</v>
      </c>
      <c r="N36" s="1" t="s">
        <v>274</v>
      </c>
      <c r="O36" s="1" t="s">
        <v>275</v>
      </c>
      <c r="P36" s="1" t="s">
        <v>276</v>
      </c>
      <c r="Q36" s="1" t="s">
        <v>488</v>
      </c>
      <c r="R36" s="1" t="s">
        <v>278</v>
      </c>
      <c r="S36" s="1" t="s">
        <v>279</v>
      </c>
      <c r="T36" s="1" t="s">
        <v>280</v>
      </c>
    </row>
    <row r="37" s="1" customFormat="1" spans="1:20">
      <c r="A37" s="3">
        <v>17008478451</v>
      </c>
      <c r="B37" s="1" t="s">
        <v>313</v>
      </c>
      <c r="C37" s="1" t="s">
        <v>489</v>
      </c>
      <c r="D37" s="1" t="s">
        <v>490</v>
      </c>
      <c r="E37" s="1" t="s">
        <v>491</v>
      </c>
      <c r="F37" s="1" t="s">
        <v>407</v>
      </c>
      <c r="G37" s="1" t="s">
        <v>299</v>
      </c>
      <c r="H37" s="1" t="s">
        <v>271</v>
      </c>
      <c r="I37" s="1" t="s">
        <v>492</v>
      </c>
      <c r="J37" s="1" t="s">
        <v>29</v>
      </c>
      <c r="K37" s="1" t="s">
        <v>493</v>
      </c>
      <c r="L37" s="1" t="s">
        <v>493</v>
      </c>
      <c r="M37" s="1" t="s">
        <v>274</v>
      </c>
      <c r="N37" s="1" t="s">
        <v>274</v>
      </c>
      <c r="O37" s="1" t="s">
        <v>275</v>
      </c>
      <c r="P37" s="1" t="s">
        <v>276</v>
      </c>
      <c r="Q37" s="1" t="s">
        <v>494</v>
      </c>
      <c r="R37" s="1" t="s">
        <v>278</v>
      </c>
      <c r="S37" s="1" t="s">
        <v>279</v>
      </c>
      <c r="T37" s="1" t="s">
        <v>280</v>
      </c>
    </row>
    <row r="38" s="1" customFormat="1" spans="1:20">
      <c r="A38" s="3">
        <v>17008635559</v>
      </c>
      <c r="B38" s="1" t="s">
        <v>313</v>
      </c>
      <c r="C38" s="1" t="s">
        <v>495</v>
      </c>
      <c r="D38" s="1" t="s">
        <v>496</v>
      </c>
      <c r="E38" s="1" t="s">
        <v>497</v>
      </c>
      <c r="F38" s="1" t="s">
        <v>290</v>
      </c>
      <c r="G38" s="1" t="s">
        <v>321</v>
      </c>
      <c r="H38" s="1" t="s">
        <v>271</v>
      </c>
      <c r="I38" s="1" t="s">
        <v>498</v>
      </c>
      <c r="J38" s="1" t="s">
        <v>29</v>
      </c>
      <c r="K38" s="1" t="s">
        <v>499</v>
      </c>
      <c r="L38" s="1" t="s">
        <v>499</v>
      </c>
      <c r="M38" s="1" t="s">
        <v>274</v>
      </c>
      <c r="N38" s="1" t="s">
        <v>274</v>
      </c>
      <c r="O38" s="1" t="s">
        <v>275</v>
      </c>
      <c r="P38" s="1" t="s">
        <v>276</v>
      </c>
      <c r="Q38" s="1" t="s">
        <v>500</v>
      </c>
      <c r="R38" s="1" t="s">
        <v>278</v>
      </c>
      <c r="S38" s="1" t="s">
        <v>279</v>
      </c>
      <c r="T38" s="1" t="s">
        <v>280</v>
      </c>
    </row>
    <row r="39" s="1" customFormat="1" spans="1:20">
      <c r="A39" s="3">
        <v>17010930793</v>
      </c>
      <c r="B39" s="1" t="s">
        <v>336</v>
      </c>
      <c r="C39" s="1" t="s">
        <v>501</v>
      </c>
      <c r="D39" s="1" t="s">
        <v>502</v>
      </c>
      <c r="E39" s="1" t="s">
        <v>503</v>
      </c>
      <c r="F39" s="1" t="s">
        <v>336</v>
      </c>
      <c r="G39" s="1" t="s">
        <v>305</v>
      </c>
      <c r="H39" s="1" t="s">
        <v>271</v>
      </c>
      <c r="I39" s="1" t="s">
        <v>504</v>
      </c>
      <c r="J39" s="1" t="s">
        <v>29</v>
      </c>
      <c r="K39" s="1" t="s">
        <v>505</v>
      </c>
      <c r="L39" s="1" t="s">
        <v>505</v>
      </c>
      <c r="M39" s="1" t="s">
        <v>274</v>
      </c>
      <c r="N39" s="1" t="s">
        <v>274</v>
      </c>
      <c r="O39" s="1" t="s">
        <v>275</v>
      </c>
      <c r="P39" s="1" t="s">
        <v>276</v>
      </c>
      <c r="Q39" s="1" t="s">
        <v>506</v>
      </c>
      <c r="R39" s="1" t="s">
        <v>278</v>
      </c>
      <c r="S39" s="1" t="s">
        <v>279</v>
      </c>
      <c r="T39" s="1" t="s">
        <v>280</v>
      </c>
    </row>
    <row r="40" s="1" customFormat="1" spans="1:20">
      <c r="A40" s="3">
        <v>17010945136</v>
      </c>
      <c r="B40" s="1" t="s">
        <v>336</v>
      </c>
      <c r="C40" s="1" t="s">
        <v>507</v>
      </c>
      <c r="D40" s="1" t="s">
        <v>508</v>
      </c>
      <c r="E40" s="1" t="s">
        <v>509</v>
      </c>
      <c r="F40" s="1" t="s">
        <v>290</v>
      </c>
      <c r="G40" s="1" t="s">
        <v>305</v>
      </c>
      <c r="H40" s="1" t="s">
        <v>271</v>
      </c>
      <c r="I40" s="1" t="s">
        <v>510</v>
      </c>
      <c r="J40" s="1" t="s">
        <v>29</v>
      </c>
      <c r="K40" s="1" t="s">
        <v>511</v>
      </c>
      <c r="L40" s="1" t="s">
        <v>511</v>
      </c>
      <c r="M40" s="1" t="s">
        <v>274</v>
      </c>
      <c r="N40" s="1" t="s">
        <v>274</v>
      </c>
      <c r="O40" s="1" t="s">
        <v>275</v>
      </c>
      <c r="P40" s="1" t="s">
        <v>276</v>
      </c>
      <c r="Q40" s="1" t="s">
        <v>512</v>
      </c>
      <c r="R40" s="1" t="s">
        <v>278</v>
      </c>
      <c r="S40" s="1" t="s">
        <v>279</v>
      </c>
      <c r="T40" s="1" t="s">
        <v>280</v>
      </c>
    </row>
    <row r="41" s="1" customFormat="1" spans="1:20">
      <c r="A41" s="3">
        <v>17010979921</v>
      </c>
      <c r="B41" s="1" t="s">
        <v>336</v>
      </c>
      <c r="C41" s="1" t="s">
        <v>513</v>
      </c>
      <c r="D41" s="1" t="s">
        <v>514</v>
      </c>
      <c r="E41" s="1" t="s">
        <v>515</v>
      </c>
      <c r="F41" s="1" t="s">
        <v>305</v>
      </c>
      <c r="G41" s="1" t="s">
        <v>270</v>
      </c>
      <c r="H41" s="1" t="s">
        <v>271</v>
      </c>
      <c r="I41" s="1" t="s">
        <v>516</v>
      </c>
      <c r="J41" s="1" t="s">
        <v>29</v>
      </c>
      <c r="K41" s="1" t="s">
        <v>517</v>
      </c>
      <c r="L41" s="1" t="s">
        <v>517</v>
      </c>
      <c r="M41" s="1" t="s">
        <v>274</v>
      </c>
      <c r="N41" s="1" t="s">
        <v>274</v>
      </c>
      <c r="O41" s="1" t="s">
        <v>275</v>
      </c>
      <c r="P41" s="1" t="s">
        <v>276</v>
      </c>
      <c r="Q41" s="1" t="s">
        <v>518</v>
      </c>
      <c r="R41" s="1" t="s">
        <v>278</v>
      </c>
      <c r="S41" s="1" t="s">
        <v>279</v>
      </c>
      <c r="T41" s="1" t="s">
        <v>280</v>
      </c>
    </row>
    <row r="42" s="1" customFormat="1" spans="1:20">
      <c r="A42" s="3">
        <v>17013267317</v>
      </c>
      <c r="B42" s="1" t="s">
        <v>336</v>
      </c>
      <c r="C42" s="1" t="s">
        <v>519</v>
      </c>
      <c r="D42" s="1" t="s">
        <v>520</v>
      </c>
      <c r="E42" s="1" t="s">
        <v>521</v>
      </c>
      <c r="F42" s="1" t="s">
        <v>270</v>
      </c>
      <c r="G42" s="1" t="s">
        <v>299</v>
      </c>
      <c r="H42" s="1" t="s">
        <v>271</v>
      </c>
      <c r="I42" s="1" t="s">
        <v>522</v>
      </c>
      <c r="J42" s="1" t="s">
        <v>29</v>
      </c>
      <c r="K42" s="1" t="s">
        <v>523</v>
      </c>
      <c r="L42" s="1" t="s">
        <v>523</v>
      </c>
      <c r="M42" s="1" t="s">
        <v>274</v>
      </c>
      <c r="N42" s="1" t="s">
        <v>274</v>
      </c>
      <c r="O42" s="1" t="s">
        <v>275</v>
      </c>
      <c r="P42" s="1" t="s">
        <v>276</v>
      </c>
      <c r="Q42" s="1" t="s">
        <v>524</v>
      </c>
      <c r="R42" s="1" t="s">
        <v>278</v>
      </c>
      <c r="S42" s="1" t="s">
        <v>279</v>
      </c>
      <c r="T42" s="1" t="s">
        <v>280</v>
      </c>
    </row>
    <row r="43" s="1" customFormat="1" spans="1:20">
      <c r="A43" s="3">
        <v>17013740695</v>
      </c>
      <c r="B43" s="1" t="s">
        <v>336</v>
      </c>
      <c r="C43" s="1" t="s">
        <v>525</v>
      </c>
      <c r="D43" s="1" t="s">
        <v>526</v>
      </c>
      <c r="E43" s="1" t="s">
        <v>527</v>
      </c>
      <c r="F43" s="1" t="s">
        <v>336</v>
      </c>
      <c r="G43" s="1" t="s">
        <v>290</v>
      </c>
      <c r="H43" s="1" t="s">
        <v>271</v>
      </c>
      <c r="I43" s="1" t="s">
        <v>528</v>
      </c>
      <c r="J43" s="1" t="s">
        <v>29</v>
      </c>
      <c r="K43" s="1" t="s">
        <v>529</v>
      </c>
      <c r="L43" s="1" t="s">
        <v>529</v>
      </c>
      <c r="M43" s="1" t="s">
        <v>274</v>
      </c>
      <c r="N43" s="1" t="s">
        <v>274</v>
      </c>
      <c r="O43" s="1" t="s">
        <v>275</v>
      </c>
      <c r="P43" s="1" t="s">
        <v>276</v>
      </c>
      <c r="Q43" s="1" t="s">
        <v>530</v>
      </c>
      <c r="R43" s="1" t="s">
        <v>278</v>
      </c>
      <c r="S43" s="1" t="s">
        <v>279</v>
      </c>
      <c r="T43" s="1" t="s">
        <v>280</v>
      </c>
    </row>
    <row r="44" s="1" customFormat="1" spans="1:20">
      <c r="A44" s="3">
        <v>17014007598</v>
      </c>
      <c r="B44" s="1" t="s">
        <v>336</v>
      </c>
      <c r="C44" s="1" t="s">
        <v>531</v>
      </c>
      <c r="D44" s="1" t="s">
        <v>532</v>
      </c>
      <c r="E44" s="1" t="s">
        <v>533</v>
      </c>
      <c r="F44" s="1" t="s">
        <v>336</v>
      </c>
      <c r="G44" s="1" t="s">
        <v>290</v>
      </c>
      <c r="H44" s="1" t="s">
        <v>271</v>
      </c>
      <c r="I44" s="1" t="s">
        <v>534</v>
      </c>
      <c r="J44" s="1" t="s">
        <v>29</v>
      </c>
      <c r="K44" s="1" t="s">
        <v>535</v>
      </c>
      <c r="L44" s="1" t="s">
        <v>535</v>
      </c>
      <c r="M44" s="1" t="s">
        <v>274</v>
      </c>
      <c r="N44" s="1" t="s">
        <v>274</v>
      </c>
      <c r="O44" s="1" t="s">
        <v>275</v>
      </c>
      <c r="P44" s="1" t="s">
        <v>276</v>
      </c>
      <c r="Q44" s="1" t="s">
        <v>536</v>
      </c>
      <c r="R44" s="1" t="s">
        <v>278</v>
      </c>
      <c r="S44" s="1" t="s">
        <v>279</v>
      </c>
      <c r="T44" s="1" t="s">
        <v>280</v>
      </c>
    </row>
    <row r="45" s="1" customFormat="1" spans="1:20">
      <c r="A45" s="3">
        <v>17014035880</v>
      </c>
      <c r="B45" s="1" t="s">
        <v>336</v>
      </c>
      <c r="C45" s="1" t="s">
        <v>537</v>
      </c>
      <c r="D45" s="1" t="s">
        <v>532</v>
      </c>
      <c r="E45" s="1" t="s">
        <v>538</v>
      </c>
      <c r="F45" s="1" t="s">
        <v>336</v>
      </c>
      <c r="G45" s="1" t="s">
        <v>290</v>
      </c>
      <c r="H45" s="1" t="s">
        <v>271</v>
      </c>
      <c r="I45" s="1" t="s">
        <v>539</v>
      </c>
      <c r="J45" s="1" t="s">
        <v>29</v>
      </c>
      <c r="K45" s="1" t="s">
        <v>540</v>
      </c>
      <c r="L45" s="1" t="s">
        <v>540</v>
      </c>
      <c r="M45" s="1" t="s">
        <v>274</v>
      </c>
      <c r="N45" s="1" t="s">
        <v>274</v>
      </c>
      <c r="O45" s="1" t="s">
        <v>275</v>
      </c>
      <c r="P45" s="1" t="s">
        <v>276</v>
      </c>
      <c r="Q45" s="1" t="s">
        <v>541</v>
      </c>
      <c r="R45" s="1" t="s">
        <v>278</v>
      </c>
      <c r="S45" s="1" t="s">
        <v>279</v>
      </c>
      <c r="T45" s="1" t="s">
        <v>280</v>
      </c>
    </row>
    <row r="46" s="1" customFormat="1" spans="1:20">
      <c r="A46" s="3">
        <v>17015766971</v>
      </c>
      <c r="B46" s="1" t="s">
        <v>336</v>
      </c>
      <c r="C46" s="1" t="s">
        <v>542</v>
      </c>
      <c r="D46" s="1" t="s">
        <v>543</v>
      </c>
      <c r="E46" s="1" t="s">
        <v>544</v>
      </c>
      <c r="F46" s="1" t="s">
        <v>270</v>
      </c>
      <c r="G46" s="1" t="s">
        <v>407</v>
      </c>
      <c r="H46" s="1" t="s">
        <v>271</v>
      </c>
      <c r="I46" s="1" t="s">
        <v>545</v>
      </c>
      <c r="J46" s="1" t="s">
        <v>29</v>
      </c>
      <c r="K46" s="1" t="s">
        <v>546</v>
      </c>
      <c r="L46" s="1" t="s">
        <v>546</v>
      </c>
      <c r="M46" s="1" t="s">
        <v>274</v>
      </c>
      <c r="N46" s="1" t="s">
        <v>274</v>
      </c>
      <c r="O46" s="1" t="s">
        <v>275</v>
      </c>
      <c r="P46" s="1" t="s">
        <v>276</v>
      </c>
      <c r="Q46" s="1" t="s">
        <v>547</v>
      </c>
      <c r="R46" s="1" t="s">
        <v>278</v>
      </c>
      <c r="S46" s="1" t="s">
        <v>279</v>
      </c>
      <c r="T46" s="1" t="s">
        <v>280</v>
      </c>
    </row>
    <row r="47" s="1" customFormat="1" spans="1:20">
      <c r="A47" s="3">
        <v>17016225705</v>
      </c>
      <c r="B47" s="1" t="s">
        <v>290</v>
      </c>
      <c r="C47" s="1" t="s">
        <v>548</v>
      </c>
      <c r="D47" s="1" t="s">
        <v>549</v>
      </c>
      <c r="E47" s="1" t="s">
        <v>550</v>
      </c>
      <c r="F47" s="1" t="s">
        <v>290</v>
      </c>
      <c r="G47" s="1" t="s">
        <v>270</v>
      </c>
      <c r="H47" s="1" t="s">
        <v>271</v>
      </c>
      <c r="I47" s="1" t="s">
        <v>551</v>
      </c>
      <c r="J47" s="1" t="s">
        <v>29</v>
      </c>
      <c r="K47" s="1" t="s">
        <v>552</v>
      </c>
      <c r="L47" s="1" t="s">
        <v>552</v>
      </c>
      <c r="M47" s="1" t="s">
        <v>274</v>
      </c>
      <c r="N47" s="1" t="s">
        <v>274</v>
      </c>
      <c r="O47" s="1" t="s">
        <v>275</v>
      </c>
      <c r="P47" s="1" t="s">
        <v>276</v>
      </c>
      <c r="Q47" s="1" t="s">
        <v>553</v>
      </c>
      <c r="R47" s="1" t="s">
        <v>278</v>
      </c>
      <c r="S47" s="1" t="s">
        <v>279</v>
      </c>
      <c r="T47" s="1" t="s">
        <v>280</v>
      </c>
    </row>
    <row r="48" s="1" customFormat="1" spans="1:20">
      <c r="A48" s="3">
        <v>17016231250</v>
      </c>
      <c r="B48" s="1" t="s">
        <v>290</v>
      </c>
      <c r="C48" s="1" t="s">
        <v>554</v>
      </c>
      <c r="D48" s="1" t="s">
        <v>555</v>
      </c>
      <c r="E48" s="1" t="s">
        <v>556</v>
      </c>
      <c r="F48" s="1" t="s">
        <v>407</v>
      </c>
      <c r="G48" s="1" t="s">
        <v>299</v>
      </c>
      <c r="H48" s="1" t="s">
        <v>271</v>
      </c>
      <c r="I48" s="1" t="s">
        <v>557</v>
      </c>
      <c r="J48" s="1" t="s">
        <v>29</v>
      </c>
      <c r="K48" s="1" t="s">
        <v>558</v>
      </c>
      <c r="L48" s="1" t="s">
        <v>558</v>
      </c>
      <c r="M48" s="1" t="s">
        <v>274</v>
      </c>
      <c r="N48" s="1" t="s">
        <v>274</v>
      </c>
      <c r="O48" s="1" t="s">
        <v>275</v>
      </c>
      <c r="P48" s="1" t="s">
        <v>276</v>
      </c>
      <c r="Q48" s="1" t="s">
        <v>559</v>
      </c>
      <c r="R48" s="1" t="s">
        <v>278</v>
      </c>
      <c r="S48" s="1" t="s">
        <v>279</v>
      </c>
      <c r="T48" s="1" t="s">
        <v>280</v>
      </c>
    </row>
    <row r="49" s="1" customFormat="1" spans="1:20">
      <c r="A49" s="3">
        <v>17019216510</v>
      </c>
      <c r="B49" s="1" t="s">
        <v>290</v>
      </c>
      <c r="C49" s="1" t="s">
        <v>560</v>
      </c>
      <c r="D49" s="1" t="s">
        <v>561</v>
      </c>
      <c r="E49" s="1" t="s">
        <v>562</v>
      </c>
      <c r="F49" s="1" t="s">
        <v>321</v>
      </c>
      <c r="G49" s="1" t="s">
        <v>298</v>
      </c>
      <c r="H49" s="1" t="s">
        <v>271</v>
      </c>
      <c r="I49" s="1" t="s">
        <v>563</v>
      </c>
      <c r="J49" s="1" t="s">
        <v>29</v>
      </c>
      <c r="K49" s="1" t="s">
        <v>564</v>
      </c>
      <c r="L49" s="1" t="s">
        <v>564</v>
      </c>
      <c r="M49" s="1" t="s">
        <v>274</v>
      </c>
      <c r="N49" s="1" t="s">
        <v>274</v>
      </c>
      <c r="O49" s="1" t="s">
        <v>275</v>
      </c>
      <c r="P49" s="1" t="s">
        <v>276</v>
      </c>
      <c r="Q49" s="1" t="s">
        <v>565</v>
      </c>
      <c r="R49" s="1" t="s">
        <v>278</v>
      </c>
      <c r="S49" s="1" t="s">
        <v>279</v>
      </c>
      <c r="T49" s="1" t="s">
        <v>280</v>
      </c>
    </row>
    <row r="50" s="1" customFormat="1" spans="1:20">
      <c r="A50" s="3">
        <v>17020108101</v>
      </c>
      <c r="B50" s="1" t="s">
        <v>290</v>
      </c>
      <c r="C50" s="1" t="s">
        <v>566</v>
      </c>
      <c r="D50" s="1" t="s">
        <v>561</v>
      </c>
      <c r="E50" s="1" t="s">
        <v>567</v>
      </c>
      <c r="F50" s="1" t="s">
        <v>270</v>
      </c>
      <c r="G50" s="1" t="s">
        <v>407</v>
      </c>
      <c r="H50" s="1" t="s">
        <v>271</v>
      </c>
      <c r="I50" s="1" t="s">
        <v>568</v>
      </c>
      <c r="J50" s="1" t="s">
        <v>29</v>
      </c>
      <c r="K50" s="1" t="s">
        <v>569</v>
      </c>
      <c r="L50" s="1" t="s">
        <v>569</v>
      </c>
      <c r="M50" s="1" t="s">
        <v>274</v>
      </c>
      <c r="N50" s="1" t="s">
        <v>274</v>
      </c>
      <c r="O50" s="1" t="s">
        <v>275</v>
      </c>
      <c r="P50" s="1" t="s">
        <v>276</v>
      </c>
      <c r="Q50" s="1" t="s">
        <v>570</v>
      </c>
      <c r="R50" s="1" t="s">
        <v>278</v>
      </c>
      <c r="S50" s="1" t="s">
        <v>279</v>
      </c>
      <c r="T50" s="1" t="s">
        <v>280</v>
      </c>
    </row>
    <row r="51" s="1" customFormat="1" spans="1:20">
      <c r="A51" s="3">
        <v>17020745089</v>
      </c>
      <c r="B51" s="1" t="s">
        <v>290</v>
      </c>
      <c r="C51" s="1" t="s">
        <v>571</v>
      </c>
      <c r="D51" s="1" t="s">
        <v>572</v>
      </c>
      <c r="E51" s="1" t="s">
        <v>573</v>
      </c>
      <c r="F51" s="1" t="s">
        <v>321</v>
      </c>
      <c r="G51" s="1" t="s">
        <v>407</v>
      </c>
      <c r="H51" s="1" t="s">
        <v>271</v>
      </c>
      <c r="I51" s="1" t="s">
        <v>574</v>
      </c>
      <c r="J51" s="1" t="s">
        <v>29</v>
      </c>
      <c r="K51" s="1" t="s">
        <v>575</v>
      </c>
      <c r="L51" s="1" t="s">
        <v>575</v>
      </c>
      <c r="M51" s="1" t="s">
        <v>274</v>
      </c>
      <c r="N51" s="1" t="s">
        <v>274</v>
      </c>
      <c r="O51" s="1" t="s">
        <v>275</v>
      </c>
      <c r="P51" s="1" t="s">
        <v>276</v>
      </c>
      <c r="Q51" s="1" t="s">
        <v>576</v>
      </c>
      <c r="R51" s="1" t="s">
        <v>278</v>
      </c>
      <c r="S51" s="1" t="s">
        <v>279</v>
      </c>
      <c r="T51" s="1" t="s">
        <v>280</v>
      </c>
    </row>
    <row r="52" s="1" customFormat="1" spans="1:20">
      <c r="A52" s="3">
        <v>17020957062</v>
      </c>
      <c r="B52" s="1" t="s">
        <v>290</v>
      </c>
      <c r="C52" s="1" t="s">
        <v>577</v>
      </c>
      <c r="D52" s="1" t="s">
        <v>442</v>
      </c>
      <c r="E52" s="1" t="s">
        <v>578</v>
      </c>
      <c r="F52" s="1" t="s">
        <v>290</v>
      </c>
      <c r="G52" s="1" t="s">
        <v>321</v>
      </c>
      <c r="H52" s="1" t="s">
        <v>271</v>
      </c>
      <c r="I52" s="1" t="s">
        <v>579</v>
      </c>
      <c r="J52" s="1" t="s">
        <v>29</v>
      </c>
      <c r="K52" s="1" t="s">
        <v>580</v>
      </c>
      <c r="L52" s="1" t="s">
        <v>580</v>
      </c>
      <c r="M52" s="1" t="s">
        <v>274</v>
      </c>
      <c r="N52" s="1" t="s">
        <v>274</v>
      </c>
      <c r="O52" s="1" t="s">
        <v>275</v>
      </c>
      <c r="P52" s="1" t="s">
        <v>276</v>
      </c>
      <c r="Q52" s="1" t="s">
        <v>581</v>
      </c>
      <c r="R52" s="1" t="s">
        <v>278</v>
      </c>
      <c r="S52" s="1" t="s">
        <v>279</v>
      </c>
      <c r="T52" s="1" t="s">
        <v>280</v>
      </c>
    </row>
    <row r="53" s="1" customFormat="1" spans="1:20">
      <c r="A53" s="3">
        <v>17021760566</v>
      </c>
      <c r="B53" s="1" t="s">
        <v>321</v>
      </c>
      <c r="C53" s="1" t="s">
        <v>582</v>
      </c>
      <c r="D53" s="1" t="s">
        <v>583</v>
      </c>
      <c r="E53" s="1" t="s">
        <v>584</v>
      </c>
      <c r="F53" s="1" t="s">
        <v>298</v>
      </c>
      <c r="G53" s="1" t="s">
        <v>407</v>
      </c>
      <c r="H53" s="1" t="s">
        <v>271</v>
      </c>
      <c r="I53" s="1" t="s">
        <v>366</v>
      </c>
      <c r="J53" s="1" t="s">
        <v>29</v>
      </c>
      <c r="K53" s="1" t="s">
        <v>367</v>
      </c>
      <c r="L53" s="1" t="s">
        <v>367</v>
      </c>
      <c r="M53" s="1" t="s">
        <v>274</v>
      </c>
      <c r="N53" s="1" t="s">
        <v>274</v>
      </c>
      <c r="O53" s="1" t="s">
        <v>275</v>
      </c>
      <c r="P53" s="1" t="s">
        <v>276</v>
      </c>
      <c r="Q53" s="1" t="s">
        <v>585</v>
      </c>
      <c r="R53" s="1" t="s">
        <v>278</v>
      </c>
      <c r="S53" s="1" t="s">
        <v>279</v>
      </c>
      <c r="T53" s="1" t="s">
        <v>280</v>
      </c>
    </row>
    <row r="54" s="1" customFormat="1" spans="1:20">
      <c r="A54" s="3">
        <v>17021833722</v>
      </c>
      <c r="B54" s="1" t="s">
        <v>321</v>
      </c>
      <c r="C54" s="1" t="s">
        <v>586</v>
      </c>
      <c r="D54" s="1" t="s">
        <v>442</v>
      </c>
      <c r="E54" s="1" t="s">
        <v>587</v>
      </c>
      <c r="F54" s="1" t="s">
        <v>298</v>
      </c>
      <c r="G54" s="1" t="s">
        <v>407</v>
      </c>
      <c r="H54" s="1" t="s">
        <v>271</v>
      </c>
      <c r="I54" s="1" t="s">
        <v>588</v>
      </c>
      <c r="J54" s="1" t="s">
        <v>29</v>
      </c>
      <c r="K54" s="1" t="s">
        <v>580</v>
      </c>
      <c r="L54" s="1" t="s">
        <v>580</v>
      </c>
      <c r="M54" s="1" t="s">
        <v>274</v>
      </c>
      <c r="N54" s="1" t="s">
        <v>274</v>
      </c>
      <c r="O54" s="1" t="s">
        <v>275</v>
      </c>
      <c r="P54" s="1" t="s">
        <v>276</v>
      </c>
      <c r="Q54" s="1" t="s">
        <v>589</v>
      </c>
      <c r="R54" s="1" t="s">
        <v>278</v>
      </c>
      <c r="S54" s="1" t="s">
        <v>279</v>
      </c>
      <c r="T54" s="1" t="s">
        <v>280</v>
      </c>
    </row>
    <row r="55" s="1" customFormat="1" spans="1:20">
      <c r="A55" s="3">
        <v>17024921597</v>
      </c>
      <c r="B55" s="1" t="s">
        <v>321</v>
      </c>
      <c r="C55" s="1" t="s">
        <v>590</v>
      </c>
      <c r="D55" s="1" t="s">
        <v>591</v>
      </c>
      <c r="E55" s="1" t="s">
        <v>592</v>
      </c>
      <c r="F55" s="1" t="s">
        <v>321</v>
      </c>
      <c r="G55" s="1" t="s">
        <v>270</v>
      </c>
      <c r="H55" s="1" t="s">
        <v>271</v>
      </c>
      <c r="I55" s="1" t="s">
        <v>593</v>
      </c>
      <c r="J55" s="1" t="s">
        <v>29</v>
      </c>
      <c r="K55" s="1" t="s">
        <v>594</v>
      </c>
      <c r="L55" s="1" t="s">
        <v>594</v>
      </c>
      <c r="M55" s="1" t="s">
        <v>274</v>
      </c>
      <c r="N55" s="1" t="s">
        <v>274</v>
      </c>
      <c r="O55" s="1" t="s">
        <v>275</v>
      </c>
      <c r="P55" s="1" t="s">
        <v>276</v>
      </c>
      <c r="Q55" s="1" t="s">
        <v>595</v>
      </c>
      <c r="R55" s="1" t="s">
        <v>278</v>
      </c>
      <c r="S55" s="1" t="s">
        <v>279</v>
      </c>
      <c r="T55" s="1" t="s">
        <v>280</v>
      </c>
    </row>
    <row r="56" s="1" customFormat="1" spans="1:20">
      <c r="A56" s="3">
        <v>17026918249</v>
      </c>
      <c r="B56" s="1" t="s">
        <v>321</v>
      </c>
      <c r="C56" s="1" t="s">
        <v>596</v>
      </c>
      <c r="D56" s="1" t="s">
        <v>597</v>
      </c>
      <c r="E56" s="1" t="s">
        <v>598</v>
      </c>
      <c r="F56" s="1" t="s">
        <v>305</v>
      </c>
      <c r="G56" s="1" t="s">
        <v>270</v>
      </c>
      <c r="H56" s="1" t="s">
        <v>271</v>
      </c>
      <c r="I56" s="1" t="s">
        <v>599</v>
      </c>
      <c r="J56" s="1" t="s">
        <v>29</v>
      </c>
      <c r="K56" s="1" t="s">
        <v>463</v>
      </c>
      <c r="L56" s="1" t="s">
        <v>463</v>
      </c>
      <c r="M56" s="1" t="s">
        <v>274</v>
      </c>
      <c r="N56" s="1" t="s">
        <v>274</v>
      </c>
      <c r="O56" s="1" t="s">
        <v>275</v>
      </c>
      <c r="P56" s="1" t="s">
        <v>276</v>
      </c>
      <c r="Q56" s="1" t="s">
        <v>600</v>
      </c>
      <c r="R56" s="1" t="s">
        <v>278</v>
      </c>
      <c r="S56" s="1" t="s">
        <v>279</v>
      </c>
      <c r="T56" s="1" t="s">
        <v>280</v>
      </c>
    </row>
    <row r="57" s="1" customFormat="1" spans="1:20">
      <c r="A57" s="3">
        <v>17027150872</v>
      </c>
      <c r="B57" s="1" t="s">
        <v>305</v>
      </c>
      <c r="C57" s="1" t="s">
        <v>601</v>
      </c>
      <c r="D57" s="1" t="s">
        <v>602</v>
      </c>
      <c r="E57" s="1" t="s">
        <v>603</v>
      </c>
      <c r="F57" s="1" t="s">
        <v>298</v>
      </c>
      <c r="G57" s="1" t="s">
        <v>299</v>
      </c>
      <c r="H57" s="1" t="s">
        <v>271</v>
      </c>
      <c r="I57" s="1" t="s">
        <v>604</v>
      </c>
      <c r="J57" s="1" t="s">
        <v>29</v>
      </c>
      <c r="K57" s="1" t="s">
        <v>605</v>
      </c>
      <c r="L57" s="1" t="s">
        <v>605</v>
      </c>
      <c r="M57" s="1" t="s">
        <v>274</v>
      </c>
      <c r="N57" s="1" t="s">
        <v>274</v>
      </c>
      <c r="O57" s="1" t="s">
        <v>275</v>
      </c>
      <c r="P57" s="1" t="s">
        <v>276</v>
      </c>
      <c r="Q57" s="1" t="s">
        <v>606</v>
      </c>
      <c r="R57" s="1" t="s">
        <v>278</v>
      </c>
      <c r="S57" s="1" t="s">
        <v>279</v>
      </c>
      <c r="T57" s="1" t="s">
        <v>280</v>
      </c>
    </row>
    <row r="58" s="1" customFormat="1" spans="1:20">
      <c r="A58" s="3">
        <v>17027156515</v>
      </c>
      <c r="B58" s="1" t="s">
        <v>305</v>
      </c>
      <c r="C58" s="1" t="s">
        <v>607</v>
      </c>
      <c r="D58" s="1" t="s">
        <v>478</v>
      </c>
      <c r="E58" s="1" t="s">
        <v>608</v>
      </c>
      <c r="F58" s="1" t="s">
        <v>407</v>
      </c>
      <c r="G58" s="1" t="s">
        <v>299</v>
      </c>
      <c r="H58" s="1" t="s">
        <v>271</v>
      </c>
      <c r="I58" s="1" t="s">
        <v>609</v>
      </c>
      <c r="J58" s="1" t="s">
        <v>29</v>
      </c>
      <c r="K58" s="1" t="s">
        <v>610</v>
      </c>
      <c r="L58" s="1" t="s">
        <v>610</v>
      </c>
      <c r="M58" s="1" t="s">
        <v>274</v>
      </c>
      <c r="N58" s="1" t="s">
        <v>274</v>
      </c>
      <c r="O58" s="1" t="s">
        <v>275</v>
      </c>
      <c r="P58" s="1" t="s">
        <v>276</v>
      </c>
      <c r="Q58" s="1" t="s">
        <v>611</v>
      </c>
      <c r="R58" s="1" t="s">
        <v>278</v>
      </c>
      <c r="S58" s="1" t="s">
        <v>279</v>
      </c>
      <c r="T58" s="1" t="s">
        <v>280</v>
      </c>
    </row>
    <row r="59" s="1" customFormat="1" spans="1:20">
      <c r="A59" s="3">
        <v>17034684883</v>
      </c>
      <c r="B59" s="1" t="s">
        <v>270</v>
      </c>
      <c r="C59" s="1" t="s">
        <v>612</v>
      </c>
      <c r="D59" s="1" t="s">
        <v>478</v>
      </c>
      <c r="E59" s="1" t="s">
        <v>613</v>
      </c>
      <c r="F59" s="1" t="s">
        <v>298</v>
      </c>
      <c r="G59" s="1" t="s">
        <v>407</v>
      </c>
      <c r="H59" s="1" t="s">
        <v>271</v>
      </c>
      <c r="I59" s="1" t="s">
        <v>614</v>
      </c>
      <c r="J59" s="1" t="s">
        <v>29</v>
      </c>
      <c r="K59" s="1" t="s">
        <v>610</v>
      </c>
      <c r="L59" s="1" t="s">
        <v>610</v>
      </c>
      <c r="M59" s="1" t="s">
        <v>274</v>
      </c>
      <c r="N59" s="1" t="s">
        <v>274</v>
      </c>
      <c r="O59" s="1" t="s">
        <v>275</v>
      </c>
      <c r="P59" s="1" t="s">
        <v>276</v>
      </c>
      <c r="Q59" s="1" t="s">
        <v>615</v>
      </c>
      <c r="R59" s="1" t="s">
        <v>278</v>
      </c>
      <c r="S59" s="1" t="s">
        <v>279</v>
      </c>
      <c r="T59" s="1" t="s">
        <v>280</v>
      </c>
    </row>
    <row r="60" s="1" customFormat="1" spans="1:20">
      <c r="A60" s="3">
        <v>17035627731</v>
      </c>
      <c r="B60" s="1" t="s">
        <v>270</v>
      </c>
      <c r="C60" s="1" t="s">
        <v>616</v>
      </c>
      <c r="D60" s="1" t="s">
        <v>617</v>
      </c>
      <c r="E60" s="1" t="s">
        <v>618</v>
      </c>
      <c r="F60" s="1" t="s">
        <v>270</v>
      </c>
      <c r="G60" s="1" t="s">
        <v>298</v>
      </c>
      <c r="H60" s="1" t="s">
        <v>271</v>
      </c>
      <c r="I60" s="1" t="s">
        <v>619</v>
      </c>
      <c r="J60" s="1" t="s">
        <v>29</v>
      </c>
      <c r="K60" s="1" t="s">
        <v>620</v>
      </c>
      <c r="L60" s="1" t="s">
        <v>620</v>
      </c>
      <c r="M60" s="1" t="s">
        <v>274</v>
      </c>
      <c r="N60" s="1" t="s">
        <v>274</v>
      </c>
      <c r="O60" s="1" t="s">
        <v>275</v>
      </c>
      <c r="P60" s="1" t="s">
        <v>276</v>
      </c>
      <c r="Q60" s="1" t="s">
        <v>621</v>
      </c>
      <c r="R60" s="1" t="s">
        <v>278</v>
      </c>
      <c r="S60" s="1" t="s">
        <v>279</v>
      </c>
      <c r="T60" s="1" t="s">
        <v>280</v>
      </c>
    </row>
    <row r="61" s="1" customFormat="1" spans="1:20">
      <c r="A61" s="3">
        <v>17035806431</v>
      </c>
      <c r="B61" s="1" t="s">
        <v>270</v>
      </c>
      <c r="C61" s="1" t="s">
        <v>622</v>
      </c>
      <c r="D61" s="1" t="s">
        <v>623</v>
      </c>
      <c r="E61" s="1" t="s">
        <v>624</v>
      </c>
      <c r="F61" s="1" t="s">
        <v>298</v>
      </c>
      <c r="G61" s="1" t="s">
        <v>299</v>
      </c>
      <c r="H61" s="1" t="s">
        <v>271</v>
      </c>
      <c r="I61" s="1" t="s">
        <v>625</v>
      </c>
      <c r="J61" s="1" t="s">
        <v>29</v>
      </c>
      <c r="K61" s="1" t="s">
        <v>626</v>
      </c>
      <c r="L61" s="1" t="s">
        <v>626</v>
      </c>
      <c r="M61" s="1" t="s">
        <v>274</v>
      </c>
      <c r="N61" s="1" t="s">
        <v>274</v>
      </c>
      <c r="O61" s="1" t="s">
        <v>275</v>
      </c>
      <c r="P61" s="1" t="s">
        <v>276</v>
      </c>
      <c r="Q61" s="1" t="s">
        <v>627</v>
      </c>
      <c r="R61" s="1" t="s">
        <v>278</v>
      </c>
      <c r="S61" s="1" t="s">
        <v>279</v>
      </c>
      <c r="T61" s="1" t="s">
        <v>280</v>
      </c>
    </row>
    <row r="62" s="1" customFormat="1" spans="1:20">
      <c r="A62" s="3">
        <v>17036239310</v>
      </c>
      <c r="B62" s="1" t="s">
        <v>270</v>
      </c>
      <c r="C62" s="1" t="s">
        <v>628</v>
      </c>
      <c r="D62" s="1" t="s">
        <v>629</v>
      </c>
      <c r="E62" s="1" t="s">
        <v>630</v>
      </c>
      <c r="F62" s="1" t="s">
        <v>270</v>
      </c>
      <c r="G62" s="1" t="s">
        <v>407</v>
      </c>
      <c r="H62" s="1" t="s">
        <v>271</v>
      </c>
      <c r="I62" s="1" t="s">
        <v>631</v>
      </c>
      <c r="J62" s="1" t="s">
        <v>29</v>
      </c>
      <c r="K62" s="1" t="s">
        <v>632</v>
      </c>
      <c r="L62" s="1" t="s">
        <v>632</v>
      </c>
      <c r="M62" s="1" t="s">
        <v>274</v>
      </c>
      <c r="N62" s="1" t="s">
        <v>274</v>
      </c>
      <c r="O62" s="1" t="s">
        <v>275</v>
      </c>
      <c r="P62" s="1" t="s">
        <v>276</v>
      </c>
      <c r="Q62" s="1" t="s">
        <v>633</v>
      </c>
      <c r="R62" s="1" t="s">
        <v>278</v>
      </c>
      <c r="S62" s="1" t="s">
        <v>279</v>
      </c>
      <c r="T62" s="1" t="s">
        <v>280</v>
      </c>
    </row>
    <row r="63" s="1" customFormat="1" spans="1:20">
      <c r="A63" s="3">
        <v>17036251806</v>
      </c>
      <c r="B63" s="1" t="s">
        <v>270</v>
      </c>
      <c r="C63" s="1" t="s">
        <v>634</v>
      </c>
      <c r="D63" s="1" t="s">
        <v>478</v>
      </c>
      <c r="E63" s="1" t="s">
        <v>635</v>
      </c>
      <c r="F63" s="1" t="s">
        <v>270</v>
      </c>
      <c r="G63" s="1" t="s">
        <v>298</v>
      </c>
      <c r="H63" s="1" t="s">
        <v>271</v>
      </c>
      <c r="I63" s="1" t="s">
        <v>614</v>
      </c>
      <c r="J63" s="1" t="s">
        <v>29</v>
      </c>
      <c r="K63" s="1" t="s">
        <v>610</v>
      </c>
      <c r="L63" s="1" t="s">
        <v>610</v>
      </c>
      <c r="M63" s="1" t="s">
        <v>274</v>
      </c>
      <c r="N63" s="1" t="s">
        <v>274</v>
      </c>
      <c r="O63" s="1" t="s">
        <v>275</v>
      </c>
      <c r="P63" s="1" t="s">
        <v>276</v>
      </c>
      <c r="Q63" s="1" t="s">
        <v>636</v>
      </c>
      <c r="R63" s="1" t="s">
        <v>278</v>
      </c>
      <c r="S63" s="1" t="s">
        <v>279</v>
      </c>
      <c r="T63" s="1" t="s">
        <v>280</v>
      </c>
    </row>
    <row r="64" s="1" customFormat="1" spans="1:20">
      <c r="A64" s="3">
        <v>17040732631</v>
      </c>
      <c r="B64" s="1" t="s">
        <v>298</v>
      </c>
      <c r="C64" s="1" t="s">
        <v>637</v>
      </c>
      <c r="D64" s="1" t="s">
        <v>638</v>
      </c>
      <c r="E64" s="1" t="s">
        <v>639</v>
      </c>
      <c r="F64" s="1" t="s">
        <v>298</v>
      </c>
      <c r="G64" s="1" t="s">
        <v>407</v>
      </c>
      <c r="H64" s="1" t="s">
        <v>271</v>
      </c>
      <c r="I64" s="1" t="s">
        <v>640</v>
      </c>
      <c r="J64" s="1" t="s">
        <v>29</v>
      </c>
      <c r="K64" s="1" t="s">
        <v>641</v>
      </c>
      <c r="L64" s="1" t="s">
        <v>641</v>
      </c>
      <c r="M64" s="1" t="s">
        <v>274</v>
      </c>
      <c r="N64" s="1" t="s">
        <v>274</v>
      </c>
      <c r="O64" s="1" t="s">
        <v>275</v>
      </c>
      <c r="P64" s="1" t="s">
        <v>276</v>
      </c>
      <c r="Q64" s="1" t="s">
        <v>642</v>
      </c>
      <c r="R64" s="1" t="s">
        <v>278</v>
      </c>
      <c r="S64" s="1" t="s">
        <v>279</v>
      </c>
      <c r="T64" s="1" t="s">
        <v>280</v>
      </c>
    </row>
    <row r="65" s="1" customFormat="1" spans="1:20">
      <c r="A65" s="3">
        <v>17043573206</v>
      </c>
      <c r="B65" s="1" t="s">
        <v>298</v>
      </c>
      <c r="C65" s="1" t="s">
        <v>643</v>
      </c>
      <c r="D65" s="1" t="s">
        <v>644</v>
      </c>
      <c r="E65" s="1" t="s">
        <v>645</v>
      </c>
      <c r="F65" s="1" t="s">
        <v>407</v>
      </c>
      <c r="G65" s="1" t="s">
        <v>299</v>
      </c>
      <c r="H65" s="1" t="s">
        <v>271</v>
      </c>
      <c r="I65" s="1" t="s">
        <v>646</v>
      </c>
      <c r="J65" s="1" t="s">
        <v>29</v>
      </c>
      <c r="K65" s="1" t="s">
        <v>647</v>
      </c>
      <c r="L65" s="1" t="s">
        <v>647</v>
      </c>
      <c r="M65" s="1" t="s">
        <v>274</v>
      </c>
      <c r="N65" s="1" t="s">
        <v>274</v>
      </c>
      <c r="O65" s="1" t="s">
        <v>275</v>
      </c>
      <c r="P65" s="1" t="s">
        <v>276</v>
      </c>
      <c r="Q65" s="1" t="s">
        <v>648</v>
      </c>
      <c r="R65" s="1" t="s">
        <v>278</v>
      </c>
      <c r="S65" s="1" t="s">
        <v>279</v>
      </c>
      <c r="T65" s="1" t="s">
        <v>280</v>
      </c>
    </row>
    <row r="66" s="1" customFormat="1" spans="1:20">
      <c r="A66" s="3">
        <v>17043984038</v>
      </c>
      <c r="B66" s="1" t="s">
        <v>298</v>
      </c>
      <c r="C66" s="1" t="s">
        <v>649</v>
      </c>
      <c r="D66" s="1" t="s">
        <v>650</v>
      </c>
      <c r="E66" s="1" t="s">
        <v>651</v>
      </c>
      <c r="F66" s="1" t="s">
        <v>298</v>
      </c>
      <c r="G66" s="1" t="s">
        <v>407</v>
      </c>
      <c r="H66" s="1" t="s">
        <v>271</v>
      </c>
      <c r="I66" s="1" t="s">
        <v>652</v>
      </c>
      <c r="J66" s="1" t="s">
        <v>29</v>
      </c>
      <c r="K66" s="1" t="s">
        <v>653</v>
      </c>
      <c r="L66" s="1" t="s">
        <v>653</v>
      </c>
      <c r="M66" s="1" t="s">
        <v>274</v>
      </c>
      <c r="N66" s="1" t="s">
        <v>274</v>
      </c>
      <c r="O66" s="1" t="s">
        <v>275</v>
      </c>
      <c r="P66" s="1" t="s">
        <v>276</v>
      </c>
      <c r="Q66" s="1" t="s">
        <v>654</v>
      </c>
      <c r="R66" s="1" t="s">
        <v>278</v>
      </c>
      <c r="S66" s="1" t="s">
        <v>279</v>
      </c>
      <c r="T66" s="1" t="s">
        <v>655</v>
      </c>
    </row>
    <row r="67" s="1" customFormat="1" spans="1:20">
      <c r="A67" s="3">
        <v>17044889152</v>
      </c>
      <c r="B67" s="1" t="s">
        <v>298</v>
      </c>
      <c r="C67" s="1" t="s">
        <v>656</v>
      </c>
      <c r="D67" s="1" t="s">
        <v>657</v>
      </c>
      <c r="E67" s="1" t="s">
        <v>658</v>
      </c>
      <c r="F67" s="1" t="s">
        <v>407</v>
      </c>
      <c r="G67" s="1" t="s">
        <v>299</v>
      </c>
      <c r="H67" s="1" t="s">
        <v>271</v>
      </c>
      <c r="I67" s="1" t="s">
        <v>659</v>
      </c>
      <c r="J67" s="1" t="s">
        <v>29</v>
      </c>
      <c r="K67" s="1" t="s">
        <v>660</v>
      </c>
      <c r="L67" s="1" t="s">
        <v>660</v>
      </c>
      <c r="M67" s="1" t="s">
        <v>274</v>
      </c>
      <c r="N67" s="1" t="s">
        <v>274</v>
      </c>
      <c r="O67" s="1" t="s">
        <v>275</v>
      </c>
      <c r="P67" s="1" t="s">
        <v>276</v>
      </c>
      <c r="Q67" s="1" t="s">
        <v>661</v>
      </c>
      <c r="R67" s="1" t="s">
        <v>278</v>
      </c>
      <c r="S67" s="1" t="s">
        <v>279</v>
      </c>
      <c r="T67" s="1" t="s">
        <v>280</v>
      </c>
    </row>
    <row r="68" s="1" customFormat="1" spans="1:20">
      <c r="A68" s="3">
        <v>17045976430</v>
      </c>
      <c r="B68" s="1" t="s">
        <v>298</v>
      </c>
      <c r="C68" s="1" t="s">
        <v>662</v>
      </c>
      <c r="D68" s="1" t="s">
        <v>478</v>
      </c>
      <c r="E68" s="1" t="s">
        <v>663</v>
      </c>
      <c r="F68" s="1" t="s">
        <v>298</v>
      </c>
      <c r="G68" s="1" t="s">
        <v>407</v>
      </c>
      <c r="H68" s="1" t="s">
        <v>271</v>
      </c>
      <c r="I68" s="1" t="s">
        <v>614</v>
      </c>
      <c r="J68" s="1" t="s">
        <v>29</v>
      </c>
      <c r="K68" s="1" t="s">
        <v>610</v>
      </c>
      <c r="L68" s="1" t="s">
        <v>610</v>
      </c>
      <c r="M68" s="1" t="s">
        <v>274</v>
      </c>
      <c r="N68" s="1" t="s">
        <v>274</v>
      </c>
      <c r="O68" s="1" t="s">
        <v>275</v>
      </c>
      <c r="P68" s="1" t="s">
        <v>276</v>
      </c>
      <c r="Q68" s="1" t="s">
        <v>664</v>
      </c>
      <c r="R68" s="1" t="s">
        <v>278</v>
      </c>
      <c r="S68" s="1" t="s">
        <v>279</v>
      </c>
      <c r="T68" s="1" t="s">
        <v>280</v>
      </c>
    </row>
    <row r="69" s="1" customFormat="1" spans="1:20">
      <c r="A69" s="3">
        <v>17046032349</v>
      </c>
      <c r="B69" s="1" t="s">
        <v>298</v>
      </c>
      <c r="C69" s="1" t="s">
        <v>665</v>
      </c>
      <c r="D69" s="1" t="s">
        <v>666</v>
      </c>
      <c r="E69" s="1" t="s">
        <v>667</v>
      </c>
      <c r="F69" s="1" t="s">
        <v>298</v>
      </c>
      <c r="G69" s="1" t="s">
        <v>299</v>
      </c>
      <c r="H69" s="1" t="s">
        <v>271</v>
      </c>
      <c r="I69" s="1" t="s">
        <v>668</v>
      </c>
      <c r="J69" s="1" t="s">
        <v>29</v>
      </c>
      <c r="K69" s="1" t="s">
        <v>669</v>
      </c>
      <c r="L69" s="1" t="s">
        <v>669</v>
      </c>
      <c r="M69" s="1" t="s">
        <v>274</v>
      </c>
      <c r="N69" s="1" t="s">
        <v>274</v>
      </c>
      <c r="O69" s="1" t="s">
        <v>275</v>
      </c>
      <c r="P69" s="1" t="s">
        <v>276</v>
      </c>
      <c r="Q69" s="1" t="s">
        <v>670</v>
      </c>
      <c r="R69" s="1" t="s">
        <v>278</v>
      </c>
      <c r="S69" s="1" t="s">
        <v>279</v>
      </c>
      <c r="T69" s="1" t="s">
        <v>280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2021-12-27T03:37:00Z</dcterms:created>
  <dcterms:modified xsi:type="dcterms:W3CDTF">2021-12-27T03:46:26Z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E407B710454F4AFD982CBEFF61038733</vt:lpwstr>
  </property>
  <property fmtid="{D5CDD505-2E9C-101B-9397-08002B2CF9AE}" pid="3" name="KSOProductBuildVer">
    <vt:lpwstr>2052-11.1.0.11115</vt:lpwstr>
  </property>
</Properties>
</file>