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<sst xmlns="http://schemas.openxmlformats.org/spreadsheetml/2006/main" count="653" uniqueCount="194">
  <si>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</si>
  <si>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</si>
  <si>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</si>
  <si>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</si>
  <si>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</si>
  <si>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</si>
  <si>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</si>
  <si>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</si>
  <si>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</si>
  <si>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</si>
  <si>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</si>
  <si>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</si>
  <si>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</si>
  <si>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</si>
  <si>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</si>
  <si>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</si>
  <si>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</si>
  <si>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</si>
  <si>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</si>
  <si>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</si>
  <si>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</si>
  <si>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</si>
  <si>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</si>
  <si>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</si>
  <si>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</si>
  <si>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</si>
  <si>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</si>
  <si>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[梅州]梅州麓湖山酒店(67856423)</t>
  </si>
  <si>
    <t>公寓特惠双床房&lt;双人入住&gt;&lt;内宾&gt;&lt;日历房套餐高价值&gt;&lt;预付&gt;&lt;双早&gt;&lt;新酒店礼盒&gt;</t>
  </si>
  <si>
    <t>CNY</t>
  </si>
  <si>
    <t>幸芳媚</t>
  </si>
  <si>
    <t>CA363211225CNY</t>
  </si>
  <si>
    <t>未提现</t>
  </si>
  <si>
    <t>携程开票</t>
  </si>
  <si>
    <t>[连山]清远金子山森林雪谷壮瑶度假村(82520535)</t>
  </si>
  <si>
    <t>清远金子山森林雪谷木屋&lt;日历房套餐高价值&gt;&lt;早+晚餐&gt;&lt;新酒店礼盒&gt;</t>
  </si>
  <si>
    <t>招颖妍,王海燕</t>
  </si>
  <si>
    <t>[梅州]梅州英思廷酒店(78507419)</t>
  </si>
  <si>
    <t>廷逸大床房&lt;大床&gt;&lt;双人入住&gt;&lt;双早&gt;</t>
  </si>
  <si>
    <t>杨顺</t>
  </si>
  <si>
    <t>acknowledge</t>
  </si>
  <si>
    <t>[和平]和平热龙温泉度假村(78217595)</t>
  </si>
  <si>
    <t>水上一房一厅别墅&lt;限量特价&gt;&lt;双人入住&gt;&lt;双早&gt;</t>
  </si>
  <si>
    <t>叶炯荣,黄耀波</t>
  </si>
  <si>
    <t>[湛江]湛江皇冠假日酒店(37278684)</t>
  </si>
  <si>
    <t>尊贵大床房&lt;双人入住&gt;&lt;内宾&gt;&lt;预付&gt;&lt;无早&gt;</t>
  </si>
  <si>
    <t>黄景茂</t>
  </si>
  <si>
    <t>廷逸双床房&lt;双床&gt;&lt;双人入住&gt;&lt;双早&gt;</t>
  </si>
  <si>
    <t>杨蕾</t>
  </si>
  <si>
    <t>廷悦大床房&lt;大床&gt;&lt;双人入住&gt;&lt;无早&gt;</t>
  </si>
  <si>
    <t>廖思聪,廖阮</t>
  </si>
  <si>
    <t>[梅州]梅州昌盛豪生大酒店(45834822)</t>
  </si>
  <si>
    <t>豪华大床房&lt;大床&gt;&lt;特惠专享&gt;&lt;双人入住&gt;&lt;日历房套餐高价值&gt;&lt;早餐&gt;&lt;新酒店礼盒&gt;</t>
  </si>
  <si>
    <t>余少鹏</t>
  </si>
  <si>
    <t>[无锡]无锡希尔顿逸林酒店(27954629)</t>
  </si>
  <si>
    <t>逸林大床房&lt;双人入住&gt;&lt;内宾&gt;&lt;预付&gt;&lt;无早&gt;</t>
  </si>
  <si>
    <t>赵一泽</t>
  </si>
  <si>
    <t>主楼标准双床房&lt;双人入住&gt;&lt;内宾&gt;&lt;预付&gt;&lt;双早&gt;&lt;新酒店礼盒&gt;</t>
  </si>
  <si>
    <t>叶志坚,潘雪美</t>
  </si>
  <si>
    <t>CA363211226CNY</t>
  </si>
  <si>
    <t>李传悦,梁翠青,瞿柳红</t>
  </si>
  <si>
    <t>[英德]英德石头酒店(78167352)</t>
  </si>
  <si>
    <t>独栋私家泡池双床房&lt;双人入住&gt;&lt;双早&gt;</t>
  </si>
  <si>
    <t>林俊明</t>
  </si>
  <si>
    <t>李君芳</t>
  </si>
  <si>
    <t>[杭州]丽呈布鲁克酒店(杭州西溪天堂)(82786302)</t>
  </si>
  <si>
    <t>精选大床房&lt;双人入住&gt;&lt;中宾&gt;&lt;无早&gt;</t>
  </si>
  <si>
    <t>尤聂</t>
  </si>
  <si>
    <t>一房一厅&lt;日历房套餐高价值&gt;&lt;晚餐&gt;&lt;新酒店礼盒&gt;</t>
  </si>
  <si>
    <t>朱敏仪</t>
  </si>
  <si>
    <t>CA363211227CNY</t>
  </si>
  <si>
    <t>公寓标准大床房&lt;双人入住&gt;&lt;内宾&gt;&lt;预付&gt;&lt;双早&gt;&lt;新酒店礼盒&gt;</t>
  </si>
  <si>
    <t>王青群</t>
  </si>
  <si>
    <t>廷逸大床房&lt;大床&gt;&lt;双人入住&gt;&lt;无早&gt;</t>
  </si>
  <si>
    <t>杨轲</t>
  </si>
  <si>
    <t>[茂名]茂名浪漫海岸喜来登度假酒店(82634935)</t>
  </si>
  <si>
    <t>豪华海景大床房&lt;日历房套餐高价值&gt;&lt;双早&gt;&lt;新酒店礼盒&gt;</t>
  </si>
  <si>
    <t>曾小芳</t>
  </si>
  <si>
    <t>取消</t>
  </si>
  <si>
    <t>廷悦双床房&lt;双床&gt;&lt;双人入住&gt;&lt;无早&gt;</t>
  </si>
  <si>
    <t>李永建</t>
  </si>
  <si>
    <t>[杭州]杭州陆羽君澜度假酒店(80284220)</t>
  </si>
  <si>
    <t>标准大床房&lt;双人入住&gt;&lt;双早&gt;</t>
  </si>
  <si>
    <t>施益妃</t>
  </si>
  <si>
    <t>，</t>
  </si>
  <si>
    <t>A211227100052481</t>
  </si>
  <si>
    <t>A211227100141481</t>
  </si>
  <si>
    <t>A211227100229481</t>
  </si>
  <si>
    <t>CNY / HKD 当前参考汇率: 1.223395511</t>
  </si>
  <si>
    <t>总计：12678.41 CNY/
15510.71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</si>
  <si>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</si>
  <si>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</si>
  <si>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</si>
  <si>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</si>
  <si>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</si>
  <si>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</si>
  <si>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</si>
  <si>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</si>
  <si>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</si>
  <si>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</si>
  <si>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</si>
  <si>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</si>
  <si>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</si>
  <si>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</si>
  <si>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</si>
  <si>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</si>
  <si>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</si>
  <si>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2021-12-01</t>
  </si>
  <si>
    <t>2321404</t>
  </si>
  <si>
    <t>梅州麓湖山酒店</t>
  </si>
  <si>
    <t>2021-12-09</t>
  </si>
  <si>
    <t>2021-12-11</t>
  </si>
  <si>
    <t>退房日周结</t>
  </si>
  <si>
    <t>1320.80</t>
  </si>
  <si>
    <t>RMB</t>
  </si>
  <si>
    <t>0</t>
  </si>
  <si>
    <t>0.00</t>
  </si>
  <si>
    <t>携程国内直连(DD)</t>
  </si>
  <si>
    <t>2021-12-01 15:28:43</t>
  </si>
  <si>
    <t>否</t>
  </si>
  <si>
    <t>汇智国际旅游发展有限公司</t>
  </si>
  <si>
    <t>Saas酒店</t>
  </si>
  <si>
    <t>2021-12-07</t>
  </si>
  <si>
    <t>2330178</t>
  </si>
  <si>
    <t>2021-12-08</t>
  </si>
  <si>
    <t>2021-12-10</t>
  </si>
  <si>
    <t>540.34</t>
  </si>
  <si>
    <t>2021-12-07 22:39:28</t>
  </si>
  <si>
    <t>2330220</t>
  </si>
  <si>
    <t>清远金子山森林雪谷壮瑶度假村</t>
  </si>
  <si>
    <t>1000.00</t>
  </si>
  <si>
    <t>2021-12-07 23:58:40</t>
  </si>
  <si>
    <t>直采</t>
  </si>
  <si>
    <t>2331214</t>
  </si>
  <si>
    <t>梅州英思廷酒店</t>
  </si>
  <si>
    <t>490.30</t>
  </si>
  <si>
    <t>2021-12-08 15:00:58</t>
  </si>
  <si>
    <t>2331597</t>
  </si>
  <si>
    <t>2021-12-12</t>
  </si>
  <si>
    <t>660.00</t>
  </si>
  <si>
    <t>2021-12-08 18:44:25</t>
  </si>
  <si>
    <t>2331844</t>
  </si>
  <si>
    <t>和平热龙温泉度假村</t>
  </si>
  <si>
    <t>1520.00</t>
  </si>
  <si>
    <t>2021-12-08 20:15:54</t>
  </si>
  <si>
    <t>2332077</t>
  </si>
  <si>
    <t>243.15</t>
  </si>
  <si>
    <t>2021-12-08 22:26:25</t>
  </si>
  <si>
    <t>2332379</t>
  </si>
  <si>
    <t>茂名浪漫海岸喜来登度假酒店</t>
  </si>
  <si>
    <t>1090.00</t>
  </si>
  <si>
    <t>2021-12-09 16:08:58</t>
  </si>
  <si>
    <t>2332507</t>
  </si>
  <si>
    <t>湛江皇冠假日酒店</t>
  </si>
  <si>
    <t>583.34</t>
  </si>
  <si>
    <t>2021-12-09 10:55:17</t>
  </si>
  <si>
    <t>直连</t>
  </si>
  <si>
    <t>2332532</t>
  </si>
  <si>
    <t>1680.00</t>
  </si>
  <si>
    <t>2021-12-09 11:25:29</t>
  </si>
  <si>
    <t>2332712</t>
  </si>
  <si>
    <t>245.15</t>
  </si>
  <si>
    <t>2021-12-09 12:44:18</t>
  </si>
  <si>
    <t>2333070</t>
  </si>
  <si>
    <t>426.26</t>
  </si>
  <si>
    <t>2021-12-09 16:42:40</t>
  </si>
  <si>
    <t>2333423</t>
  </si>
  <si>
    <t>梅州昌盛豪生大酒店</t>
  </si>
  <si>
    <t>527.79</t>
  </si>
  <si>
    <t>2021-12-09 19:18:11</t>
  </si>
  <si>
    <t>2333866</t>
  </si>
  <si>
    <t>无锡希尔顿逸林酒店</t>
  </si>
  <si>
    <t>529.83</t>
  </si>
  <si>
    <t>2021-12-09 22:46:09</t>
  </si>
  <si>
    <t>2334180</t>
  </si>
  <si>
    <t>石头酒店</t>
  </si>
  <si>
    <t>418.00</t>
  </si>
  <si>
    <t>2021-12-10 10:10:14</t>
  </si>
  <si>
    <t>2334335</t>
  </si>
  <si>
    <t>2021-12-10 08:18:21</t>
  </si>
  <si>
    <t>2334537</t>
  </si>
  <si>
    <t>270.17</t>
  </si>
  <si>
    <t>2021-12-10 12:25:26</t>
  </si>
  <si>
    <t>2334893</t>
  </si>
  <si>
    <t>丽呈布鲁克酒店(杭州西溪天堂)</t>
  </si>
  <si>
    <t>204.00</t>
  </si>
  <si>
    <t>2021-12-10 18:31:23</t>
  </si>
  <si>
    <t>2335642</t>
  </si>
  <si>
    <t>213.13</t>
  </si>
  <si>
    <t>2021-12-11 11:03:38</t>
  </si>
  <si>
    <t>2335656</t>
  </si>
  <si>
    <t>杭州陆羽君澜度假酒店</t>
  </si>
  <si>
    <t>471.00</t>
  </si>
  <si>
    <t>2021-12-11 11:42:02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</si>
</sst>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16939302366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44538</v>
      </c>
      <c r="G2" s="5">
        <v>44540</v>
      </c>
      <c r="H2" s="4">
        <v>1</v>
      </c>
      <c r="I2" s="4">
        <v>2</v>
      </c>
      <c r="J2" s="4">
        <v>2</v>
      </c>
      <c r="K2" s="4" t="s">
        <v>29</v>
      </c>
      <c r="L2" s="4">
        <v>540.34</v>
      </c>
      <c r="M2" s="4">
        <v>540.34</v>
      </c>
      <c r="N2" s="4" t="s">
        <v>30</v>
      </c>
      <c r="O2" s="4" t="s">
        <v>31</v>
      </c>
      <c r="P2" s="4" t="s">
        <v>32</v>
      </c>
      <c r="Q2" s="4">
        <v>0</v>
      </c>
      <c r="R2" s="6">
        <v>44537</v>
      </c>
      <c r="S2" s="5">
        <v>44555</v>
      </c>
      <c r="T2" s="4" t="s">
        <v>33</v>
      </c>
      <c r="U2" s="4">
        <v>540.34</v>
      </c>
      <c r="V2" s="4">
        <v>0</v>
      </c>
      <c r="W2" s="4">
        <v>0</v>
      </c>
      <c r="X2" s="4">
        <v>2330178</v>
      </c>
      <c r="Y2" s="4">
        <v>540984</v>
      </c>
    </row>
    <row r="3" s="4" customFormat="1" spans="1:23">
      <c r="A3" s="4">
        <v>16939676319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44539</v>
      </c>
      <c r="G3" s="5">
        <v>44540</v>
      </c>
      <c r="H3" s="4">
        <v>2</v>
      </c>
      <c r="I3" s="4">
        <v>1</v>
      </c>
      <c r="J3" s="4">
        <v>2</v>
      </c>
      <c r="K3" s="4" t="s">
        <v>29</v>
      </c>
      <c r="L3" s="4">
        <v>1000</v>
      </c>
      <c r="M3" s="4">
        <v>1000</v>
      </c>
      <c r="N3" s="4" t="s">
        <v>36</v>
      </c>
      <c r="O3" s="4" t="s">
        <v>31</v>
      </c>
      <c r="P3" s="4" t="s">
        <v>32</v>
      </c>
      <c r="Q3" s="4">
        <v>0</v>
      </c>
      <c r="R3" s="6">
        <v>44537</v>
      </c>
      <c r="S3" s="5">
        <v>44555</v>
      </c>
      <c r="T3" s="4" t="s">
        <v>33</v>
      </c>
      <c r="U3" s="4">
        <v>1000</v>
      </c>
      <c r="V3" s="4">
        <v>0</v>
      </c>
      <c r="W3" s="4">
        <v>0</v>
      </c>
    </row>
    <row r="4" s="4" customFormat="1" spans="1:25">
      <c r="A4" s="4">
        <v>16941830140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44538</v>
      </c>
      <c r="G4" s="5">
        <v>44540</v>
      </c>
      <c r="H4" s="4">
        <v>1</v>
      </c>
      <c r="I4" s="4">
        <v>2</v>
      </c>
      <c r="J4" s="4">
        <v>2</v>
      </c>
      <c r="K4" s="4" t="s">
        <v>29</v>
      </c>
      <c r="L4" s="4">
        <v>490.3</v>
      </c>
      <c r="M4" s="4">
        <v>490.3</v>
      </c>
      <c r="N4" s="4" t="s">
        <v>39</v>
      </c>
      <c r="O4" s="4" t="s">
        <v>31</v>
      </c>
      <c r="P4" s="4" t="s">
        <v>32</v>
      </c>
      <c r="Q4" s="4">
        <v>0</v>
      </c>
      <c r="R4" s="6">
        <v>44538</v>
      </c>
      <c r="S4" s="5">
        <v>44555</v>
      </c>
      <c r="T4" s="4" t="s">
        <v>33</v>
      </c>
      <c r="U4" s="4">
        <v>490.3</v>
      </c>
      <c r="V4" s="4">
        <v>0</v>
      </c>
      <c r="W4" s="4">
        <v>0</v>
      </c>
      <c r="X4" s="4">
        <v>2331214</v>
      </c>
      <c r="Y4" s="4" t="s">
        <v>40</v>
      </c>
    </row>
    <row r="5" s="4" customFormat="1" spans="1:24">
      <c r="A5" s="4">
        <v>16943019791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44539</v>
      </c>
      <c r="G5" s="5">
        <v>44540</v>
      </c>
      <c r="H5" s="4">
        <v>2</v>
      </c>
      <c r="I5" s="4">
        <v>1</v>
      </c>
      <c r="J5" s="4">
        <v>2</v>
      </c>
      <c r="K5" s="4" t="s">
        <v>29</v>
      </c>
      <c r="L5" s="4">
        <v>1520</v>
      </c>
      <c r="M5" s="4">
        <v>1520</v>
      </c>
      <c r="N5" s="4" t="s">
        <v>43</v>
      </c>
      <c r="O5" s="4" t="s">
        <v>31</v>
      </c>
      <c r="P5" s="4" t="s">
        <v>32</v>
      </c>
      <c r="Q5" s="4">
        <v>0</v>
      </c>
      <c r="R5" s="6">
        <v>44538</v>
      </c>
      <c r="S5" s="5">
        <v>44555</v>
      </c>
      <c r="T5" s="4" t="s">
        <v>33</v>
      </c>
      <c r="U5" s="4">
        <v>1520</v>
      </c>
      <c r="V5" s="4">
        <v>0</v>
      </c>
      <c r="W5" s="4">
        <v>0</v>
      </c>
      <c r="X5" s="4">
        <v>2331844</v>
      </c>
    </row>
    <row r="6" s="4" customFormat="1" spans="1:25">
      <c r="A6" s="4">
        <v>16947213827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44539</v>
      </c>
      <c r="G6" s="5">
        <v>44540</v>
      </c>
      <c r="H6" s="4">
        <v>1</v>
      </c>
      <c r="I6" s="4">
        <v>1</v>
      </c>
      <c r="J6" s="4">
        <v>1</v>
      </c>
      <c r="K6" s="4" t="s">
        <v>29</v>
      </c>
      <c r="L6" s="4">
        <v>583.34</v>
      </c>
      <c r="M6" s="4">
        <v>583.34</v>
      </c>
      <c r="N6" s="4" t="s">
        <v>46</v>
      </c>
      <c r="O6" s="4" t="s">
        <v>31</v>
      </c>
      <c r="P6" s="4" t="s">
        <v>32</v>
      </c>
      <c r="Q6" s="4">
        <v>0</v>
      </c>
      <c r="R6" s="6">
        <v>44539</v>
      </c>
      <c r="S6" s="5">
        <v>44555</v>
      </c>
      <c r="T6" s="4" t="s">
        <v>33</v>
      </c>
      <c r="U6" s="4">
        <v>583.34</v>
      </c>
      <c r="V6" s="4">
        <v>0</v>
      </c>
      <c r="W6" s="4">
        <v>0</v>
      </c>
      <c r="X6" s="4">
        <v>2332507</v>
      </c>
      <c r="Y6" s="4">
        <v>26922537</v>
      </c>
    </row>
    <row r="7" s="4" customFormat="1" spans="1:23">
      <c r="A7" s="4">
        <v>16947687886</v>
      </c>
      <c r="B7" s="4" t="s">
        <v>25</v>
      </c>
      <c r="C7" s="4" t="s">
        <v>26</v>
      </c>
      <c r="D7" s="4" t="s">
        <v>37</v>
      </c>
      <c r="E7" s="4" t="s">
        <v>47</v>
      </c>
      <c r="F7" s="5">
        <v>44539</v>
      </c>
      <c r="G7" s="5">
        <v>44540</v>
      </c>
      <c r="H7" s="4">
        <v>1</v>
      </c>
      <c r="I7" s="4">
        <v>1</v>
      </c>
      <c r="J7" s="4">
        <v>1</v>
      </c>
      <c r="K7" s="4" t="s">
        <v>29</v>
      </c>
      <c r="L7" s="4">
        <v>245.15</v>
      </c>
      <c r="M7" s="4">
        <v>245.15</v>
      </c>
      <c r="N7" s="4" t="s">
        <v>48</v>
      </c>
      <c r="O7" s="4" t="s">
        <v>31</v>
      </c>
      <c r="P7" s="4" t="s">
        <v>32</v>
      </c>
      <c r="Q7" s="4">
        <v>0</v>
      </c>
      <c r="R7" s="6">
        <v>44539</v>
      </c>
      <c r="S7" s="5">
        <v>44555</v>
      </c>
      <c r="T7" s="4" t="s">
        <v>33</v>
      </c>
      <c r="U7" s="4">
        <v>245.15</v>
      </c>
      <c r="V7" s="4">
        <v>0</v>
      </c>
      <c r="W7" s="4">
        <v>0</v>
      </c>
    </row>
    <row r="8" s="4" customFormat="1" spans="1:24">
      <c r="A8" s="4">
        <v>16948674537</v>
      </c>
      <c r="B8" s="4" t="s">
        <v>25</v>
      </c>
      <c r="C8" s="4" t="s">
        <v>26</v>
      </c>
      <c r="D8" s="4" t="s">
        <v>37</v>
      </c>
      <c r="E8" s="4" t="s">
        <v>49</v>
      </c>
      <c r="F8" s="5">
        <v>44539</v>
      </c>
      <c r="G8" s="5">
        <v>44540</v>
      </c>
      <c r="H8" s="4">
        <v>2</v>
      </c>
      <c r="I8" s="4">
        <v>1</v>
      </c>
      <c r="J8" s="4">
        <v>2</v>
      </c>
      <c r="K8" s="4" t="s">
        <v>29</v>
      </c>
      <c r="L8" s="4">
        <v>426.26</v>
      </c>
      <c r="M8" s="4">
        <v>426.26</v>
      </c>
      <c r="N8" s="4" t="s">
        <v>50</v>
      </c>
      <c r="O8" s="4" t="s">
        <v>31</v>
      </c>
      <c r="P8" s="4" t="s">
        <v>32</v>
      </c>
      <c r="Q8" s="4">
        <v>0</v>
      </c>
      <c r="R8" s="6">
        <v>44539</v>
      </c>
      <c r="S8" s="5">
        <v>44555</v>
      </c>
      <c r="T8" s="4" t="s">
        <v>33</v>
      </c>
      <c r="U8" s="4">
        <v>426.26</v>
      </c>
      <c r="V8" s="4">
        <v>0</v>
      </c>
      <c r="W8" s="4">
        <v>0</v>
      </c>
      <c r="X8" s="4">
        <v>2333070</v>
      </c>
    </row>
    <row r="9" s="4" customFormat="1" spans="1:24">
      <c r="A9" s="4">
        <v>16949397357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44539</v>
      </c>
      <c r="G9" s="5">
        <v>44540</v>
      </c>
      <c r="H9" s="4">
        <v>1</v>
      </c>
      <c r="I9" s="4">
        <v>1</v>
      </c>
      <c r="J9" s="4">
        <v>1</v>
      </c>
      <c r="K9" s="4" t="s">
        <v>29</v>
      </c>
      <c r="L9" s="4">
        <v>527.79</v>
      </c>
      <c r="M9" s="4">
        <v>527.79</v>
      </c>
      <c r="N9" s="4" t="s">
        <v>53</v>
      </c>
      <c r="O9" s="4" t="s">
        <v>31</v>
      </c>
      <c r="P9" s="4" t="s">
        <v>32</v>
      </c>
      <c r="Q9" s="4">
        <v>0</v>
      </c>
      <c r="R9" s="6">
        <v>44539</v>
      </c>
      <c r="S9" s="5">
        <v>44555</v>
      </c>
      <c r="T9" s="4" t="s">
        <v>33</v>
      </c>
      <c r="U9" s="4">
        <v>527.79</v>
      </c>
      <c r="V9" s="4">
        <v>0</v>
      </c>
      <c r="W9" s="4">
        <v>0</v>
      </c>
      <c r="X9" s="4">
        <v>2333423</v>
      </c>
    </row>
    <row r="10" s="4" customFormat="1" spans="1:23">
      <c r="A10" s="4">
        <v>16952731213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44539</v>
      </c>
      <c r="G10" s="5">
        <v>44540</v>
      </c>
      <c r="H10" s="4">
        <v>1</v>
      </c>
      <c r="I10" s="4">
        <v>1</v>
      </c>
      <c r="J10" s="4">
        <v>1</v>
      </c>
      <c r="K10" s="4" t="s">
        <v>29</v>
      </c>
      <c r="L10" s="4">
        <v>529.83</v>
      </c>
      <c r="M10" s="4">
        <v>529.83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44539</v>
      </c>
      <c r="S10" s="5">
        <v>44555</v>
      </c>
      <c r="T10" s="4" t="s">
        <v>33</v>
      </c>
      <c r="U10" s="4">
        <v>529.83</v>
      </c>
      <c r="V10" s="4">
        <v>0</v>
      </c>
      <c r="W10" s="4">
        <v>0</v>
      </c>
    </row>
    <row r="11" s="4" customFormat="1" spans="1:25">
      <c r="A11" s="4">
        <v>16900431899</v>
      </c>
      <c r="B11" s="4" t="s">
        <v>25</v>
      </c>
      <c r="C11" s="4" t="s">
        <v>26</v>
      </c>
      <c r="D11" s="4" t="s">
        <v>27</v>
      </c>
      <c r="E11" s="4" t="s">
        <v>57</v>
      </c>
      <c r="F11" s="5">
        <v>44539</v>
      </c>
      <c r="G11" s="5">
        <v>44541</v>
      </c>
      <c r="H11" s="4">
        <v>2</v>
      </c>
      <c r="I11" s="4">
        <v>2</v>
      </c>
      <c r="J11" s="4">
        <v>4</v>
      </c>
      <c r="K11" s="4" t="s">
        <v>29</v>
      </c>
      <c r="L11" s="4">
        <v>1320.8</v>
      </c>
      <c r="M11" s="4">
        <v>1320.8</v>
      </c>
      <c r="N11" s="4" t="s">
        <v>58</v>
      </c>
      <c r="O11" s="4" t="s">
        <v>59</v>
      </c>
      <c r="P11" s="4" t="s">
        <v>32</v>
      </c>
      <c r="Q11" s="4">
        <v>0</v>
      </c>
      <c r="R11" s="6">
        <v>44531</v>
      </c>
      <c r="S11" s="5">
        <v>44556</v>
      </c>
      <c r="T11" s="4" t="s">
        <v>33</v>
      </c>
      <c r="U11" s="4">
        <v>1320.8</v>
      </c>
      <c r="V11" s="4">
        <v>0</v>
      </c>
      <c r="W11" s="4">
        <v>0</v>
      </c>
      <c r="X11" s="4">
        <v>2321404</v>
      </c>
      <c r="Y11" s="4">
        <v>516021</v>
      </c>
    </row>
    <row r="12" s="4" customFormat="1" spans="1:24">
      <c r="A12" s="4">
        <v>16947267657</v>
      </c>
      <c r="B12" s="4" t="s">
        <v>25</v>
      </c>
      <c r="C12" s="4" t="s">
        <v>26</v>
      </c>
      <c r="D12" s="4" t="s">
        <v>34</v>
      </c>
      <c r="E12" s="4" t="s">
        <v>35</v>
      </c>
      <c r="F12" s="5">
        <v>44540</v>
      </c>
      <c r="G12" s="5">
        <v>44541</v>
      </c>
      <c r="H12" s="4">
        <v>3</v>
      </c>
      <c r="I12" s="4">
        <v>1</v>
      </c>
      <c r="J12" s="4">
        <v>3</v>
      </c>
      <c r="K12" s="4" t="s">
        <v>29</v>
      </c>
      <c r="L12" s="4">
        <v>1680</v>
      </c>
      <c r="M12" s="4">
        <v>1680</v>
      </c>
      <c r="N12" s="4" t="s">
        <v>60</v>
      </c>
      <c r="O12" s="4" t="s">
        <v>59</v>
      </c>
      <c r="P12" s="4" t="s">
        <v>32</v>
      </c>
      <c r="Q12" s="4">
        <v>0</v>
      </c>
      <c r="R12" s="6">
        <v>44539</v>
      </c>
      <c r="S12" s="5">
        <v>44556</v>
      </c>
      <c r="T12" s="4" t="s">
        <v>33</v>
      </c>
      <c r="U12" s="4">
        <v>1680</v>
      </c>
      <c r="V12" s="4">
        <v>0</v>
      </c>
      <c r="W12" s="4">
        <v>0</v>
      </c>
      <c r="X12" s="4">
        <v>2332532</v>
      </c>
    </row>
    <row r="13" s="4" customFormat="1" spans="1:24">
      <c r="A13" s="4">
        <v>16954406673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44540</v>
      </c>
      <c r="G13" s="5">
        <v>44541</v>
      </c>
      <c r="H13" s="4">
        <v>1</v>
      </c>
      <c r="I13" s="4">
        <v>1</v>
      </c>
      <c r="J13" s="4">
        <v>1</v>
      </c>
      <c r="K13" s="4" t="s">
        <v>29</v>
      </c>
      <c r="L13" s="4">
        <v>418</v>
      </c>
      <c r="M13" s="4">
        <v>418</v>
      </c>
      <c r="N13" s="4" t="s">
        <v>63</v>
      </c>
      <c r="O13" s="4" t="s">
        <v>59</v>
      </c>
      <c r="P13" s="4" t="s">
        <v>32</v>
      </c>
      <c r="Q13" s="4">
        <v>0</v>
      </c>
      <c r="R13" s="6">
        <v>44540</v>
      </c>
      <c r="S13" s="5">
        <v>44556</v>
      </c>
      <c r="T13" s="4" t="s">
        <v>33</v>
      </c>
      <c r="U13" s="4">
        <v>418</v>
      </c>
      <c r="V13" s="4">
        <v>0</v>
      </c>
      <c r="W13" s="4">
        <v>0</v>
      </c>
      <c r="X13" s="4">
        <v>2334180</v>
      </c>
    </row>
    <row r="14" s="4" customFormat="1" spans="1:23">
      <c r="A14" s="4">
        <v>16954690358</v>
      </c>
      <c r="B14" s="4" t="s">
        <v>25</v>
      </c>
      <c r="C14" s="4" t="s">
        <v>26</v>
      </c>
      <c r="D14" s="4" t="s">
        <v>37</v>
      </c>
      <c r="E14" s="4" t="s">
        <v>47</v>
      </c>
      <c r="F14" s="5">
        <v>44540</v>
      </c>
      <c r="G14" s="5">
        <v>44541</v>
      </c>
      <c r="H14" s="4">
        <v>1</v>
      </c>
      <c r="I14" s="4">
        <v>1</v>
      </c>
      <c r="J14" s="4">
        <v>1</v>
      </c>
      <c r="K14" s="4" t="s">
        <v>29</v>
      </c>
      <c r="L14" s="4">
        <v>245.15</v>
      </c>
      <c r="M14" s="4">
        <v>245.15</v>
      </c>
      <c r="N14" s="4" t="s">
        <v>48</v>
      </c>
      <c r="O14" s="4" t="s">
        <v>59</v>
      </c>
      <c r="P14" s="4" t="s">
        <v>32</v>
      </c>
      <c r="Q14" s="4">
        <v>0</v>
      </c>
      <c r="R14" s="6">
        <v>44540</v>
      </c>
      <c r="S14" s="5">
        <v>44556</v>
      </c>
      <c r="T14" s="4" t="s">
        <v>33</v>
      </c>
      <c r="U14" s="4">
        <v>245.15</v>
      </c>
      <c r="V14" s="4">
        <v>0</v>
      </c>
      <c r="W14" s="4">
        <v>0</v>
      </c>
    </row>
    <row r="15" s="4" customFormat="1" spans="1:25">
      <c r="A15" s="4">
        <v>16955735350</v>
      </c>
      <c r="B15" s="4" t="s">
        <v>25</v>
      </c>
      <c r="C15" s="4" t="s">
        <v>26</v>
      </c>
      <c r="D15" s="4" t="s">
        <v>27</v>
      </c>
      <c r="E15" s="4" t="s">
        <v>28</v>
      </c>
      <c r="F15" s="5">
        <v>44540</v>
      </c>
      <c r="G15" s="5">
        <v>44541</v>
      </c>
      <c r="H15" s="4">
        <v>1</v>
      </c>
      <c r="I15" s="4">
        <v>1</v>
      </c>
      <c r="J15" s="4">
        <v>1</v>
      </c>
      <c r="K15" s="4" t="s">
        <v>29</v>
      </c>
      <c r="L15" s="4">
        <v>270.17</v>
      </c>
      <c r="M15" s="4">
        <v>270.17</v>
      </c>
      <c r="N15" s="4" t="s">
        <v>64</v>
      </c>
      <c r="O15" s="4" t="s">
        <v>59</v>
      </c>
      <c r="P15" s="4" t="s">
        <v>32</v>
      </c>
      <c r="Q15" s="4">
        <v>0</v>
      </c>
      <c r="R15" s="6">
        <v>44540</v>
      </c>
      <c r="S15" s="5">
        <v>44556</v>
      </c>
      <c r="T15" s="4" t="s">
        <v>33</v>
      </c>
      <c r="U15" s="4">
        <v>270.17</v>
      </c>
      <c r="V15" s="4">
        <v>0</v>
      </c>
      <c r="W15" s="4">
        <v>0</v>
      </c>
      <c r="X15" s="4">
        <v>2334537</v>
      </c>
      <c r="Y15" s="4">
        <v>550113</v>
      </c>
    </row>
    <row r="16" s="4" customFormat="1" spans="1:25">
      <c r="A16" s="4">
        <v>16959114487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44540</v>
      </c>
      <c r="G16" s="5">
        <v>44541</v>
      </c>
      <c r="H16" s="4">
        <v>1</v>
      </c>
      <c r="I16" s="4">
        <v>1</v>
      </c>
      <c r="J16" s="4">
        <v>1</v>
      </c>
      <c r="K16" s="4" t="s">
        <v>29</v>
      </c>
      <c r="L16" s="4">
        <v>204</v>
      </c>
      <c r="M16" s="4">
        <v>204</v>
      </c>
      <c r="N16" s="4" t="s">
        <v>67</v>
      </c>
      <c r="O16" s="4" t="s">
        <v>59</v>
      </c>
      <c r="P16" s="4" t="s">
        <v>32</v>
      </c>
      <c r="Q16" s="4">
        <v>0</v>
      </c>
      <c r="R16" s="6">
        <v>44540</v>
      </c>
      <c r="S16" s="5">
        <v>44556</v>
      </c>
      <c r="T16" s="4" t="s">
        <v>33</v>
      </c>
      <c r="U16" s="4">
        <v>204</v>
      </c>
      <c r="V16" s="4">
        <v>0</v>
      </c>
      <c r="W16" s="4">
        <v>0</v>
      </c>
      <c r="X16" s="4">
        <v>2334893</v>
      </c>
      <c r="Y16" s="4" t="s">
        <v>40</v>
      </c>
    </row>
    <row r="17" s="4" customFormat="1" spans="1:23">
      <c r="A17" s="4">
        <v>16942613295</v>
      </c>
      <c r="B17" s="4" t="s">
        <v>25</v>
      </c>
      <c r="C17" s="4" t="s">
        <v>26</v>
      </c>
      <c r="D17" s="4" t="s">
        <v>34</v>
      </c>
      <c r="E17" s="4" t="s">
        <v>68</v>
      </c>
      <c r="F17" s="5">
        <v>44541</v>
      </c>
      <c r="G17" s="5">
        <v>44542</v>
      </c>
      <c r="H17" s="4">
        <v>1</v>
      </c>
      <c r="I17" s="4">
        <v>1</v>
      </c>
      <c r="J17" s="4">
        <v>1</v>
      </c>
      <c r="K17" s="4" t="s">
        <v>29</v>
      </c>
      <c r="L17" s="4">
        <v>660</v>
      </c>
      <c r="M17" s="4">
        <v>660</v>
      </c>
      <c r="N17" s="4" t="s">
        <v>69</v>
      </c>
      <c r="O17" s="4" t="s">
        <v>70</v>
      </c>
      <c r="P17" s="4" t="s">
        <v>32</v>
      </c>
      <c r="Q17" s="4">
        <v>0</v>
      </c>
      <c r="R17" s="6">
        <v>44538</v>
      </c>
      <c r="S17" s="5">
        <v>44557</v>
      </c>
      <c r="T17" s="4" t="s">
        <v>33</v>
      </c>
      <c r="U17" s="4">
        <v>660</v>
      </c>
      <c r="V17" s="4">
        <v>0</v>
      </c>
      <c r="W17" s="4">
        <v>10</v>
      </c>
    </row>
    <row r="18" s="4" customFormat="1" spans="1:25">
      <c r="A18" s="4">
        <v>16945380367</v>
      </c>
      <c r="B18" s="4" t="s">
        <v>25</v>
      </c>
      <c r="C18" s="4" t="s">
        <v>26</v>
      </c>
      <c r="D18" s="4" t="s">
        <v>27</v>
      </c>
      <c r="E18" s="4" t="s">
        <v>71</v>
      </c>
      <c r="F18" s="5">
        <v>44541</v>
      </c>
      <c r="G18" s="5">
        <v>44542</v>
      </c>
      <c r="H18" s="4">
        <v>1</v>
      </c>
      <c r="I18" s="4">
        <v>1</v>
      </c>
      <c r="J18" s="4">
        <v>1</v>
      </c>
      <c r="K18" s="4" t="s">
        <v>29</v>
      </c>
      <c r="L18" s="4">
        <v>300.19</v>
      </c>
      <c r="M18" s="4">
        <v>300.19</v>
      </c>
      <c r="N18" s="4" t="s">
        <v>72</v>
      </c>
      <c r="O18" s="4" t="s">
        <v>70</v>
      </c>
      <c r="P18" s="4" t="s">
        <v>32</v>
      </c>
      <c r="Q18" s="4">
        <v>0</v>
      </c>
      <c r="R18" s="6">
        <v>44538</v>
      </c>
      <c r="S18" s="5">
        <v>44557</v>
      </c>
      <c r="T18" s="4" t="s">
        <v>33</v>
      </c>
      <c r="U18" s="4">
        <v>300.19</v>
      </c>
      <c r="V18" s="4">
        <v>0</v>
      </c>
      <c r="W18" s="4">
        <v>0</v>
      </c>
      <c r="X18" s="4">
        <v>2331929</v>
      </c>
      <c r="Y18" s="4">
        <v>544253</v>
      </c>
    </row>
    <row r="19" s="4" customFormat="1" spans="1:24">
      <c r="A19" s="4">
        <v>16946059538</v>
      </c>
      <c r="B19" s="4" t="s">
        <v>25</v>
      </c>
      <c r="C19" s="4" t="s">
        <v>26</v>
      </c>
      <c r="D19" s="4" t="s">
        <v>37</v>
      </c>
      <c r="E19" s="4" t="s">
        <v>73</v>
      </c>
      <c r="F19" s="5">
        <v>44541</v>
      </c>
      <c r="G19" s="5">
        <v>44542</v>
      </c>
      <c r="H19" s="4">
        <v>1</v>
      </c>
      <c r="I19" s="4">
        <v>1</v>
      </c>
      <c r="J19" s="4">
        <v>1</v>
      </c>
      <c r="K19" s="4" t="s">
        <v>29</v>
      </c>
      <c r="L19" s="4">
        <v>243.15</v>
      </c>
      <c r="M19" s="4">
        <v>243.15</v>
      </c>
      <c r="N19" s="4" t="s">
        <v>74</v>
      </c>
      <c r="O19" s="4" t="s">
        <v>70</v>
      </c>
      <c r="P19" s="4" t="s">
        <v>32</v>
      </c>
      <c r="Q19" s="4">
        <v>0</v>
      </c>
      <c r="R19" s="6">
        <v>44538</v>
      </c>
      <c r="S19" s="5">
        <v>44557</v>
      </c>
      <c r="T19" s="4" t="s">
        <v>33</v>
      </c>
      <c r="U19" s="4">
        <v>243.15</v>
      </c>
      <c r="V19" s="4">
        <v>0</v>
      </c>
      <c r="W19" s="4">
        <v>0</v>
      </c>
      <c r="X19" s="4">
        <v>2332077</v>
      </c>
    </row>
    <row r="20" s="4" customFormat="1" spans="1:25">
      <c r="A20" s="4">
        <v>16946922044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44541</v>
      </c>
      <c r="G20" s="5">
        <v>44542</v>
      </c>
      <c r="H20" s="4">
        <v>1</v>
      </c>
      <c r="I20" s="4">
        <v>1</v>
      </c>
      <c r="J20" s="4">
        <v>1</v>
      </c>
      <c r="K20" s="4" t="s">
        <v>29</v>
      </c>
      <c r="L20" s="4">
        <v>1090</v>
      </c>
      <c r="M20" s="4">
        <v>1090</v>
      </c>
      <c r="N20" s="4" t="s">
        <v>77</v>
      </c>
      <c r="O20" s="4" t="s">
        <v>70</v>
      </c>
      <c r="P20" s="4" t="s">
        <v>32</v>
      </c>
      <c r="Q20" s="4">
        <v>0</v>
      </c>
      <c r="R20" s="6">
        <v>44539</v>
      </c>
      <c r="S20" s="5">
        <v>44557</v>
      </c>
      <c r="T20" s="4" t="s">
        <v>33</v>
      </c>
      <c r="U20" s="4">
        <v>1090</v>
      </c>
      <c r="V20" s="4">
        <v>0</v>
      </c>
      <c r="W20" s="4">
        <v>0</v>
      </c>
      <c r="X20" s="4">
        <v>2332379</v>
      </c>
      <c r="Y20" s="4">
        <v>71384506</v>
      </c>
    </row>
    <row r="21" s="4" customFormat="1" spans="1:25">
      <c r="A21" s="4">
        <v>16945380367</v>
      </c>
      <c r="B21" s="4" t="s">
        <v>25</v>
      </c>
      <c r="C21" s="4" t="s">
        <v>78</v>
      </c>
      <c r="D21" s="4" t="s">
        <v>27</v>
      </c>
      <c r="E21" s="4" t="s">
        <v>71</v>
      </c>
      <c r="F21" s="5">
        <v>44541</v>
      </c>
      <c r="G21" s="5">
        <v>44542</v>
      </c>
      <c r="H21" s="4">
        <v>1</v>
      </c>
      <c r="I21" s="4">
        <v>1</v>
      </c>
      <c r="J21" s="4">
        <v>1</v>
      </c>
      <c r="K21" s="4" t="s">
        <v>29</v>
      </c>
      <c r="L21" s="4">
        <v>-300.19</v>
      </c>
      <c r="M21" s="4">
        <v>-300.19</v>
      </c>
      <c r="N21" s="4" t="s">
        <v>72</v>
      </c>
      <c r="O21" s="4" t="s">
        <v>70</v>
      </c>
      <c r="P21" s="4" t="s">
        <v>32</v>
      </c>
      <c r="Q21" s="4">
        <v>0</v>
      </c>
      <c r="R21" s="6">
        <v>44538</v>
      </c>
      <c r="S21" s="5">
        <v>44557</v>
      </c>
      <c r="T21" s="4" t="s">
        <v>33</v>
      </c>
      <c r="U21" s="4">
        <v>-300.19</v>
      </c>
      <c r="V21" s="4">
        <v>0</v>
      </c>
      <c r="W21" s="4">
        <v>0</v>
      </c>
      <c r="X21" s="4">
        <v>2331929</v>
      </c>
      <c r="Y21" s="4">
        <v>544253</v>
      </c>
    </row>
    <row r="22" s="4" customFormat="1" spans="1:24">
      <c r="A22" s="4">
        <v>16963471548</v>
      </c>
      <c r="B22" s="4" t="s">
        <v>25</v>
      </c>
      <c r="C22" s="4" t="s">
        <v>26</v>
      </c>
      <c r="D22" s="4" t="s">
        <v>37</v>
      </c>
      <c r="E22" s="4" t="s">
        <v>79</v>
      </c>
      <c r="F22" s="5">
        <v>44541</v>
      </c>
      <c r="G22" s="5">
        <v>44542</v>
      </c>
      <c r="H22" s="4">
        <v>1</v>
      </c>
      <c r="I22" s="4">
        <v>1</v>
      </c>
      <c r="J22" s="4">
        <v>1</v>
      </c>
      <c r="K22" s="4" t="s">
        <v>29</v>
      </c>
      <c r="L22" s="4">
        <v>213.13</v>
      </c>
      <c r="M22" s="4">
        <v>213.13</v>
      </c>
      <c r="N22" s="4" t="s">
        <v>80</v>
      </c>
      <c r="O22" s="4" t="s">
        <v>70</v>
      </c>
      <c r="P22" s="4" t="s">
        <v>32</v>
      </c>
      <c r="Q22" s="4">
        <v>0</v>
      </c>
      <c r="R22" s="6">
        <v>44541</v>
      </c>
      <c r="S22" s="5">
        <v>44557</v>
      </c>
      <c r="T22" s="4" t="s">
        <v>33</v>
      </c>
      <c r="U22" s="4">
        <v>213.13</v>
      </c>
      <c r="V22" s="4">
        <v>0</v>
      </c>
      <c r="W22" s="4">
        <v>0</v>
      </c>
      <c r="X22" s="4">
        <v>2335621</v>
      </c>
    </row>
    <row r="23" s="4" customFormat="1" spans="1:24">
      <c r="A23" s="4">
        <v>16963471548</v>
      </c>
      <c r="B23" s="4" t="s">
        <v>25</v>
      </c>
      <c r="C23" s="4" t="s">
        <v>78</v>
      </c>
      <c r="D23" s="4" t="s">
        <v>37</v>
      </c>
      <c r="E23" s="4" t="s">
        <v>79</v>
      </c>
      <c r="F23" s="5">
        <v>44541</v>
      </c>
      <c r="G23" s="5">
        <v>44542</v>
      </c>
      <c r="H23" s="4">
        <v>1</v>
      </c>
      <c r="I23" s="4">
        <v>1</v>
      </c>
      <c r="J23" s="4">
        <v>1</v>
      </c>
      <c r="K23" s="4" t="s">
        <v>29</v>
      </c>
      <c r="L23" s="4">
        <v>-213.13</v>
      </c>
      <c r="M23" s="4">
        <v>-213.13</v>
      </c>
      <c r="N23" s="4" t="s">
        <v>80</v>
      </c>
      <c r="O23" s="4" t="s">
        <v>70</v>
      </c>
      <c r="P23" s="4" t="s">
        <v>32</v>
      </c>
      <c r="Q23" s="4">
        <v>0</v>
      </c>
      <c r="R23" s="6">
        <v>44541</v>
      </c>
      <c r="S23" s="5">
        <v>44557</v>
      </c>
      <c r="T23" s="4" t="s">
        <v>33</v>
      </c>
      <c r="U23" s="4">
        <v>-213.13</v>
      </c>
      <c r="V23" s="4">
        <v>0</v>
      </c>
      <c r="W23" s="4">
        <v>0</v>
      </c>
      <c r="X23" s="4">
        <v>2335621</v>
      </c>
    </row>
    <row r="24" s="4" customFormat="1" spans="1:24">
      <c r="A24" s="4">
        <v>16963535026</v>
      </c>
      <c r="B24" s="4" t="s">
        <v>25</v>
      </c>
      <c r="C24" s="4" t="s">
        <v>26</v>
      </c>
      <c r="D24" s="4" t="s">
        <v>37</v>
      </c>
      <c r="E24" s="4" t="s">
        <v>49</v>
      </c>
      <c r="F24" s="5">
        <v>44541</v>
      </c>
      <c r="G24" s="5">
        <v>44542</v>
      </c>
      <c r="H24" s="4">
        <v>1</v>
      </c>
      <c r="I24" s="4">
        <v>1</v>
      </c>
      <c r="J24" s="4">
        <v>1</v>
      </c>
      <c r="K24" s="4" t="s">
        <v>29</v>
      </c>
      <c r="L24" s="4">
        <v>213.13</v>
      </c>
      <c r="M24" s="4">
        <v>213.13</v>
      </c>
      <c r="N24" s="4" t="s">
        <v>80</v>
      </c>
      <c r="O24" s="4" t="s">
        <v>70</v>
      </c>
      <c r="P24" s="4" t="s">
        <v>32</v>
      </c>
      <c r="Q24" s="4">
        <v>0</v>
      </c>
      <c r="R24" s="6">
        <v>44541</v>
      </c>
      <c r="S24" s="5">
        <v>44557</v>
      </c>
      <c r="T24" s="4" t="s">
        <v>33</v>
      </c>
      <c r="U24" s="4">
        <v>213.13</v>
      </c>
      <c r="V24" s="4">
        <v>0</v>
      </c>
      <c r="W24" s="4">
        <v>0</v>
      </c>
      <c r="X24" s="4">
        <v>2335642</v>
      </c>
    </row>
    <row r="25" s="4" customFormat="1" spans="1:25">
      <c r="A25" s="4">
        <v>16963563773</v>
      </c>
      <c r="B25" s="4" t="s">
        <v>25</v>
      </c>
      <c r="C25" s="4" t="s">
        <v>26</v>
      </c>
      <c r="D25" s="4" t="s">
        <v>81</v>
      </c>
      <c r="E25" s="4" t="s">
        <v>82</v>
      </c>
      <c r="F25" s="5">
        <v>44541</v>
      </c>
      <c r="G25" s="5">
        <v>44542</v>
      </c>
      <c r="H25" s="4">
        <v>1</v>
      </c>
      <c r="I25" s="4">
        <v>1</v>
      </c>
      <c r="J25" s="4">
        <v>1</v>
      </c>
      <c r="K25" s="4" t="s">
        <v>29</v>
      </c>
      <c r="L25" s="4">
        <v>471</v>
      </c>
      <c r="M25" s="4">
        <v>471</v>
      </c>
      <c r="N25" s="4" t="s">
        <v>83</v>
      </c>
      <c r="O25" s="4" t="s">
        <v>70</v>
      </c>
      <c r="P25" s="4" t="s">
        <v>32</v>
      </c>
      <c r="Q25" s="4">
        <v>0</v>
      </c>
      <c r="R25" s="6">
        <v>44541</v>
      </c>
      <c r="S25" s="5">
        <v>44557</v>
      </c>
      <c r="T25" s="4" t="s">
        <v>33</v>
      </c>
      <c r="U25" s="4">
        <v>471</v>
      </c>
      <c r="V25" s="4">
        <v>0</v>
      </c>
      <c r="W25" s="4">
        <v>0</v>
      </c>
      <c r="X25" s="4">
        <v>2335656</v>
      </c>
      <c r="Y25" s="4">
        <v>2112110003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E36" sqref="E36"/>
    </sheetView>
  </sheetViews>
  <sheetFormatPr defaultColWidth="9" defaultRowHeight="13.5"/>
  <cols>
    <col min="1" max="1" width="15.875" style="4" customWidth="1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4">
        <v>16939302366</v>
      </c>
      <c r="B2" s="5">
        <v>44538</v>
      </c>
      <c r="C2" s="5">
        <v>44540</v>
      </c>
      <c r="D2" s="4">
        <v>540.34</v>
      </c>
      <c r="E2" s="4" t="str">
        <f>VLOOKUP(A2,HOP!A:L,12,0)</f>
        <v>540.34</v>
      </c>
      <c r="F2" s="4" t="str">
        <f>VLOOKUP(A2,HOP!A:C,3,0)</f>
        <v>2330178</v>
      </c>
      <c r="G2" s="4">
        <f>D2-E2</f>
        <v>0</v>
      </c>
      <c r="H2" s="4" t="str">
        <f>$H$1&amp;F2</f>
        <v>，2330178</v>
      </c>
      <c r="I2" s="4" t="str">
        <f>VLOOKUP(A2,HOP!A:T,20,0)</f>
        <v>Saas酒店</v>
      </c>
    </row>
    <row r="3" s="4" customFormat="1" spans="1:9">
      <c r="A3" s="4">
        <v>16939676319</v>
      </c>
      <c r="B3" s="5">
        <v>44539</v>
      </c>
      <c r="C3" s="5">
        <v>44540</v>
      </c>
      <c r="D3" s="4">
        <v>1000</v>
      </c>
      <c r="E3" s="4" t="str">
        <f>VLOOKUP(A3,HOP!A:L,12,0)</f>
        <v>1000.00</v>
      </c>
      <c r="F3" s="4" t="str">
        <f>VLOOKUP(A3,HOP!A:C,3,0)</f>
        <v>2330220</v>
      </c>
      <c r="G3" s="4">
        <f t="shared" ref="G3:G23" si="0">D3-E3</f>
        <v>0</v>
      </c>
      <c r="H3" s="4" t="str">
        <f t="shared" ref="H3:H23" si="1">$H$1&amp;F3</f>
        <v>，2330220</v>
      </c>
      <c r="I3" s="4" t="str">
        <f>VLOOKUP(A3,HOP!A:T,20,0)</f>
        <v>直采</v>
      </c>
    </row>
    <row r="4" s="4" customFormat="1" spans="1:9">
      <c r="A4" s="4">
        <v>16941830140</v>
      </c>
      <c r="B4" s="5">
        <v>44538</v>
      </c>
      <c r="C4" s="5">
        <v>44540</v>
      </c>
      <c r="D4" s="4">
        <v>490.3</v>
      </c>
      <c r="E4" s="4" t="str">
        <f>VLOOKUP(A4,HOP!A:L,12,0)</f>
        <v>490.30</v>
      </c>
      <c r="F4" s="4" t="str">
        <f>VLOOKUP(A4,HOP!A:C,3,0)</f>
        <v>2331214</v>
      </c>
      <c r="G4" s="4">
        <f t="shared" si="0"/>
        <v>0</v>
      </c>
      <c r="H4" s="4" t="str">
        <f t="shared" si="1"/>
        <v>，2331214</v>
      </c>
      <c r="I4" s="4" t="str">
        <f>VLOOKUP(A4,HOP!A:T,20,0)</f>
        <v>直采</v>
      </c>
    </row>
    <row r="5" s="4" customFormat="1" spans="1:9">
      <c r="A5" s="4">
        <v>16943019791</v>
      </c>
      <c r="B5" s="5">
        <v>44539</v>
      </c>
      <c r="C5" s="5">
        <v>44540</v>
      </c>
      <c r="D5" s="4">
        <v>1520</v>
      </c>
      <c r="E5" s="4" t="str">
        <f>VLOOKUP(A5,HOP!A:L,12,0)</f>
        <v>1520.00</v>
      </c>
      <c r="F5" s="4" t="str">
        <f>VLOOKUP(A5,HOP!A:C,3,0)</f>
        <v>2331844</v>
      </c>
      <c r="G5" s="4">
        <f t="shared" si="0"/>
        <v>0</v>
      </c>
      <c r="H5" s="4" t="str">
        <f t="shared" si="1"/>
        <v>，2331844</v>
      </c>
      <c r="I5" s="4" t="str">
        <f>VLOOKUP(A5,HOP!A:T,20,0)</f>
        <v>直采</v>
      </c>
    </row>
    <row r="6" s="4" customFormat="1" spans="1:9">
      <c r="A6" s="4">
        <v>16947213827</v>
      </c>
      <c r="B6" s="5">
        <v>44539</v>
      </c>
      <c r="C6" s="5">
        <v>44540</v>
      </c>
      <c r="D6" s="4">
        <v>583.34</v>
      </c>
      <c r="E6" s="4" t="str">
        <f>VLOOKUP(A6,HOP!A:L,12,0)</f>
        <v>583.34</v>
      </c>
      <c r="F6" s="4" t="str">
        <f>VLOOKUP(A6,HOP!A:C,3,0)</f>
        <v>2332507</v>
      </c>
      <c r="G6" s="4">
        <f t="shared" si="0"/>
        <v>0</v>
      </c>
      <c r="H6" s="4" t="str">
        <f t="shared" si="1"/>
        <v>，2332507</v>
      </c>
      <c r="I6" s="4" t="str">
        <f>VLOOKUP(A6,HOP!A:T,20,0)</f>
        <v>直连</v>
      </c>
    </row>
    <row r="7" s="4" customFormat="1" spans="1:9">
      <c r="A7" s="4">
        <v>16947687886</v>
      </c>
      <c r="B7" s="5">
        <v>44539</v>
      </c>
      <c r="C7" s="5">
        <v>44540</v>
      </c>
      <c r="D7" s="4">
        <v>245.15</v>
      </c>
      <c r="E7" s="4" t="str">
        <f>VLOOKUP(A7,HOP!A:L,12,0)</f>
        <v>245.15</v>
      </c>
      <c r="F7" s="4" t="str">
        <f>VLOOKUP(A7,HOP!A:C,3,0)</f>
        <v>2332712</v>
      </c>
      <c r="G7" s="4">
        <f t="shared" si="0"/>
        <v>0</v>
      </c>
      <c r="H7" s="4" t="str">
        <f t="shared" si="1"/>
        <v>，2332712</v>
      </c>
      <c r="I7" s="4" t="str">
        <f>VLOOKUP(A7,HOP!A:T,20,0)</f>
        <v>直采</v>
      </c>
    </row>
    <row r="8" s="4" customFormat="1" spans="1:9">
      <c r="A8" s="4">
        <v>16948674537</v>
      </c>
      <c r="B8" s="5">
        <v>44539</v>
      </c>
      <c r="C8" s="5">
        <v>44540</v>
      </c>
      <c r="D8" s="4">
        <v>426.26</v>
      </c>
      <c r="E8" s="4" t="str">
        <f>VLOOKUP(A8,HOP!A:L,12,0)</f>
        <v>426.26</v>
      </c>
      <c r="F8" s="4" t="str">
        <f>VLOOKUP(A8,HOP!A:C,3,0)</f>
        <v>2333070</v>
      </c>
      <c r="G8" s="4">
        <f t="shared" si="0"/>
        <v>0</v>
      </c>
      <c r="H8" s="4" t="str">
        <f t="shared" si="1"/>
        <v>，2333070</v>
      </c>
      <c r="I8" s="4" t="str">
        <f>VLOOKUP(A8,HOP!A:T,20,0)</f>
        <v>直采</v>
      </c>
    </row>
    <row r="9" s="4" customFormat="1" spans="1:9">
      <c r="A9" s="4">
        <v>16949397357</v>
      </c>
      <c r="B9" s="5">
        <v>44539</v>
      </c>
      <c r="C9" s="5">
        <v>44540</v>
      </c>
      <c r="D9" s="4">
        <v>527.79</v>
      </c>
      <c r="E9" s="4" t="str">
        <f>VLOOKUP(A9,HOP!A:L,12,0)</f>
        <v>527.79</v>
      </c>
      <c r="F9" s="4" t="str">
        <f>VLOOKUP(A9,HOP!A:C,3,0)</f>
        <v>2333423</v>
      </c>
      <c r="G9" s="4">
        <f t="shared" si="0"/>
        <v>0</v>
      </c>
      <c r="H9" s="4" t="str">
        <f t="shared" si="1"/>
        <v>，2333423</v>
      </c>
      <c r="I9" s="4" t="str">
        <f>VLOOKUP(A9,HOP!A:T,20,0)</f>
        <v>直采</v>
      </c>
    </row>
    <row r="10" s="4" customFormat="1" spans="1:9">
      <c r="A10" s="4">
        <v>16952731213</v>
      </c>
      <c r="B10" s="5">
        <v>44539</v>
      </c>
      <c r="C10" s="5">
        <v>44540</v>
      </c>
      <c r="D10" s="4">
        <v>529.83</v>
      </c>
      <c r="E10" s="4" t="str">
        <f>VLOOKUP(A10,HOP!A:L,12,0)</f>
        <v>529.83</v>
      </c>
      <c r="F10" s="4" t="str">
        <f>VLOOKUP(A10,HOP!A:C,3,0)</f>
        <v>2333866</v>
      </c>
      <c r="G10" s="4">
        <f t="shared" si="0"/>
        <v>0</v>
      </c>
      <c r="H10" s="4" t="str">
        <f t="shared" si="1"/>
        <v>，2333866</v>
      </c>
      <c r="I10" s="4" t="str">
        <f>VLOOKUP(A10,HOP!A:T,20,0)</f>
        <v>直连</v>
      </c>
    </row>
    <row r="11" s="4" customFormat="1" spans="1:9">
      <c r="A11" s="4">
        <v>16900431899</v>
      </c>
      <c r="B11" s="5">
        <v>44539</v>
      </c>
      <c r="C11" s="5">
        <v>44541</v>
      </c>
      <c r="D11" s="4">
        <v>1320.8</v>
      </c>
      <c r="E11" s="4" t="str">
        <f>VLOOKUP(A11,HOP!A:L,12,0)</f>
        <v>1320.80</v>
      </c>
      <c r="F11" s="4" t="str">
        <f>VLOOKUP(A11,HOP!A:C,3,0)</f>
        <v>2321404</v>
      </c>
      <c r="G11" s="4">
        <f t="shared" si="0"/>
        <v>0</v>
      </c>
      <c r="H11" s="4" t="str">
        <f t="shared" si="1"/>
        <v>，2321404</v>
      </c>
      <c r="I11" s="4" t="str">
        <f>VLOOKUP(A11,HOP!A:T,20,0)</f>
        <v>Saas酒店</v>
      </c>
    </row>
    <row r="12" s="4" customFormat="1" spans="1:9">
      <c r="A12" s="4">
        <v>16947267657</v>
      </c>
      <c r="B12" s="5">
        <v>44540</v>
      </c>
      <c r="C12" s="5">
        <v>44541</v>
      </c>
      <c r="D12" s="4">
        <v>1680</v>
      </c>
      <c r="E12" s="4" t="str">
        <f>VLOOKUP(A12,HOP!A:L,12,0)</f>
        <v>1680.00</v>
      </c>
      <c r="F12" s="4" t="str">
        <f>VLOOKUP(A12,HOP!A:C,3,0)</f>
        <v>2332532</v>
      </c>
      <c r="G12" s="4">
        <f t="shared" si="0"/>
        <v>0</v>
      </c>
      <c r="H12" s="4" t="str">
        <f t="shared" si="1"/>
        <v>，2332532</v>
      </c>
      <c r="I12" s="4" t="str">
        <f>VLOOKUP(A12,HOP!A:T,20,0)</f>
        <v>直采</v>
      </c>
    </row>
    <row r="13" s="4" customFormat="1" spans="1:9">
      <c r="A13" s="4">
        <v>16954406673</v>
      </c>
      <c r="B13" s="5">
        <v>44540</v>
      </c>
      <c r="C13" s="5">
        <v>44541</v>
      </c>
      <c r="D13" s="4">
        <v>418</v>
      </c>
      <c r="E13" s="4" t="str">
        <f>VLOOKUP(A13,HOP!A:L,12,0)</f>
        <v>418.00</v>
      </c>
      <c r="F13" s="4" t="str">
        <f>VLOOKUP(A13,HOP!A:C,3,0)</f>
        <v>2334180</v>
      </c>
      <c r="G13" s="4">
        <f t="shared" si="0"/>
        <v>0</v>
      </c>
      <c r="H13" s="4" t="str">
        <f t="shared" si="1"/>
        <v>，2334180</v>
      </c>
      <c r="I13" s="4" t="str">
        <f>VLOOKUP(A13,HOP!A:T,20,0)</f>
        <v>直采</v>
      </c>
    </row>
    <row r="14" s="4" customFormat="1" spans="1:9">
      <c r="A14" s="4">
        <v>16954690358</v>
      </c>
      <c r="B14" s="5">
        <v>44540</v>
      </c>
      <c r="C14" s="5">
        <v>44541</v>
      </c>
      <c r="D14" s="4">
        <v>245.15</v>
      </c>
      <c r="E14" s="4" t="str">
        <f>VLOOKUP(A14,HOP!A:L,12,0)</f>
        <v>245.15</v>
      </c>
      <c r="F14" s="4" t="str">
        <f>VLOOKUP(A14,HOP!A:C,3,0)</f>
        <v>2334335</v>
      </c>
      <c r="G14" s="4">
        <f t="shared" si="0"/>
        <v>0</v>
      </c>
      <c r="H14" s="4" t="str">
        <f t="shared" si="1"/>
        <v>，2334335</v>
      </c>
      <c r="I14" s="4" t="str">
        <f>VLOOKUP(A14,HOP!A:T,20,0)</f>
        <v>直采</v>
      </c>
    </row>
    <row r="15" s="4" customFormat="1" spans="1:9">
      <c r="A15" s="4">
        <v>16955735350</v>
      </c>
      <c r="B15" s="5">
        <v>44540</v>
      </c>
      <c r="C15" s="5">
        <v>44541</v>
      </c>
      <c r="D15" s="4">
        <v>270.17</v>
      </c>
      <c r="E15" s="4" t="str">
        <f>VLOOKUP(A15,HOP!A:L,12,0)</f>
        <v>270.17</v>
      </c>
      <c r="F15" s="4" t="str">
        <f>VLOOKUP(A15,HOP!A:C,3,0)</f>
        <v>2334537</v>
      </c>
      <c r="G15" s="4">
        <f t="shared" si="0"/>
        <v>0</v>
      </c>
      <c r="H15" s="4" t="str">
        <f t="shared" si="1"/>
        <v>，2334537</v>
      </c>
      <c r="I15" s="4" t="str">
        <f>VLOOKUP(A15,HOP!A:T,20,0)</f>
        <v>Saas酒店</v>
      </c>
    </row>
    <row r="16" s="4" customFormat="1" spans="1:9">
      <c r="A16" s="4">
        <v>16959114487</v>
      </c>
      <c r="B16" s="5">
        <v>44540</v>
      </c>
      <c r="C16" s="5">
        <v>44541</v>
      </c>
      <c r="D16" s="4">
        <v>204</v>
      </c>
      <c r="E16" s="4" t="str">
        <f>VLOOKUP(A16,HOP!A:L,12,0)</f>
        <v>204.00</v>
      </c>
      <c r="F16" s="4" t="str">
        <f>VLOOKUP(A16,HOP!A:C,3,0)</f>
        <v>2334893</v>
      </c>
      <c r="G16" s="4">
        <f t="shared" si="0"/>
        <v>0</v>
      </c>
      <c r="H16" s="4" t="str">
        <f t="shared" si="1"/>
        <v>，2334893</v>
      </c>
      <c r="I16" s="4" t="str">
        <f>VLOOKUP(A16,HOP!A:T,20,0)</f>
        <v>直采</v>
      </c>
    </row>
    <row r="17" s="4" customFormat="1" spans="1:9">
      <c r="A17" s="4">
        <v>16942613295</v>
      </c>
      <c r="B17" s="5">
        <v>44541</v>
      </c>
      <c r="C17" s="5">
        <v>44542</v>
      </c>
      <c r="D17" s="4">
        <v>660</v>
      </c>
      <c r="E17" s="4" t="str">
        <f>VLOOKUP(A17,HOP!A:L,12,0)</f>
        <v>660.00</v>
      </c>
      <c r="F17" s="4" t="str">
        <f>VLOOKUP(A17,HOP!A:C,3,0)</f>
        <v>2331597</v>
      </c>
      <c r="G17" s="4">
        <f t="shared" si="0"/>
        <v>0</v>
      </c>
      <c r="H17" s="4" t="str">
        <f t="shared" si="1"/>
        <v>，2331597</v>
      </c>
      <c r="I17" s="4" t="str">
        <f>VLOOKUP(A17,HOP!A:T,20,0)</f>
        <v>直采</v>
      </c>
    </row>
    <row r="18" s="4" customFormat="1" hidden="1" spans="1:9">
      <c r="A18" s="4">
        <v>16945380367</v>
      </c>
      <c r="B18" s="5">
        <v>44541</v>
      </c>
      <c r="C18" s="5">
        <v>44542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16946059538</v>
      </c>
      <c r="B19" s="5">
        <v>44541</v>
      </c>
      <c r="C19" s="5">
        <v>44542</v>
      </c>
      <c r="D19" s="4">
        <v>243.15</v>
      </c>
      <c r="E19" s="4" t="str">
        <f>VLOOKUP(A19,HOP!A:L,12,0)</f>
        <v>243.15</v>
      </c>
      <c r="F19" s="4" t="str">
        <f>VLOOKUP(A19,HOP!A:C,3,0)</f>
        <v>2332077</v>
      </c>
      <c r="G19" s="4">
        <f t="shared" si="0"/>
        <v>0</v>
      </c>
      <c r="H19" s="4" t="str">
        <f t="shared" si="1"/>
        <v>，2332077</v>
      </c>
      <c r="I19" s="4" t="str">
        <f>VLOOKUP(A19,HOP!A:T,20,0)</f>
        <v>直采</v>
      </c>
    </row>
    <row r="20" s="4" customFormat="1" spans="1:9">
      <c r="A20" s="4">
        <v>16946922044</v>
      </c>
      <c r="B20" s="5">
        <v>44541</v>
      </c>
      <c r="C20" s="5">
        <v>44542</v>
      </c>
      <c r="D20" s="4">
        <v>1090</v>
      </c>
      <c r="E20" s="4" t="str">
        <f>VLOOKUP(A20,HOP!A:L,12,0)</f>
        <v>1090.00</v>
      </c>
      <c r="F20" s="4" t="str">
        <f>VLOOKUP(A20,HOP!A:C,3,0)</f>
        <v>2332379</v>
      </c>
      <c r="G20" s="4">
        <f t="shared" si="0"/>
        <v>0</v>
      </c>
      <c r="H20" s="4" t="str">
        <f t="shared" si="1"/>
        <v>，2332379</v>
      </c>
      <c r="I20" s="4" t="str">
        <f>VLOOKUP(A20,HOP!A:T,20,0)</f>
        <v>直采</v>
      </c>
    </row>
    <row r="21" s="4" customFormat="1" hidden="1" spans="1:9">
      <c r="A21" s="4">
        <v>16963471548</v>
      </c>
      <c r="B21" s="5">
        <v>44541</v>
      </c>
      <c r="C21" s="5">
        <v>44542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4">
        <v>16963535026</v>
      </c>
      <c r="B22" s="5">
        <v>44541</v>
      </c>
      <c r="C22" s="5">
        <v>44542</v>
      </c>
      <c r="D22" s="4">
        <v>213.13</v>
      </c>
      <c r="E22" s="4" t="str">
        <f>VLOOKUP(A22,HOP!A:L,12,0)</f>
        <v>213.13</v>
      </c>
      <c r="F22" s="4" t="str">
        <f>VLOOKUP(A22,HOP!A:C,3,0)</f>
        <v>2335642</v>
      </c>
      <c r="G22" s="4">
        <f t="shared" si="0"/>
        <v>0</v>
      </c>
      <c r="H22" s="4" t="str">
        <f t="shared" si="1"/>
        <v>，2335642</v>
      </c>
      <c r="I22" s="4" t="str">
        <f>VLOOKUP(A22,HOP!A:T,20,0)</f>
        <v>直采</v>
      </c>
    </row>
    <row r="23" s="4" customFormat="1" spans="1:9">
      <c r="A23" s="4">
        <v>16963563773</v>
      </c>
      <c r="B23" s="5">
        <v>44541</v>
      </c>
      <c r="C23" s="5">
        <v>44542</v>
      </c>
      <c r="D23" s="4">
        <v>471</v>
      </c>
      <c r="E23" s="4" t="str">
        <f>VLOOKUP(A23,HOP!A:L,12,0)</f>
        <v>471.00</v>
      </c>
      <c r="F23" s="4" t="str">
        <f>VLOOKUP(A23,HOP!A:C,3,0)</f>
        <v>2335656</v>
      </c>
      <c r="G23" s="4">
        <f t="shared" si="0"/>
        <v>0</v>
      </c>
      <c r="H23" s="4" t="str">
        <f t="shared" si="1"/>
        <v>，2335656</v>
      </c>
      <c r="I23" s="4" t="str">
        <f>VLOOKUP(A23,HOP!A:T,20,0)</f>
        <v>直采</v>
      </c>
    </row>
    <row r="25" spans="4:4">
      <c r="D25" s="4">
        <f>SUM(D2:D24)</f>
        <v>12678.41</v>
      </c>
    </row>
    <row r="29" spans="1:5">
      <c r="A29" s="4" t="s">
        <v>85</v>
      </c>
      <c r="D29" s="4">
        <v>9433.93</v>
      </c>
      <c r="E29" s="4">
        <v>11541.43</v>
      </c>
    </row>
    <row r="30" spans="1:5">
      <c r="A30" s="4" t="s">
        <v>86</v>
      </c>
      <c r="D30" s="4">
        <v>1113.17</v>
      </c>
      <c r="E30" s="4">
        <v>1361.85</v>
      </c>
    </row>
    <row r="31" spans="1:5">
      <c r="A31" s="4" t="s">
        <v>87</v>
      </c>
      <c r="D31" s="4">
        <v>2131.31</v>
      </c>
      <c r="E31" s="4">
        <v>2607.43</v>
      </c>
    </row>
    <row r="32" spans="1:5">
      <c r="A32" s="4" t="s">
        <v>88</v>
      </c>
      <c r="D32" s="4">
        <f>SUBTOTAL(9,D29:D31)</f>
        <v>12678.41</v>
      </c>
      <c r="E32" s="4">
        <f>SUBTOTAL(9,E29:E31)</f>
        <v>15510.71</v>
      </c>
    </row>
    <row r="33" spans="1:1">
      <c r="A33" s="4" t="s">
        <v>89</v>
      </c>
    </row>
  </sheetData>
  <autoFilter ref="A1:XFD25">
    <filterColumn colId="3">
      <filters blank="1">
        <filter val="1090"/>
        <filter val="213.13"/>
        <filter val="243.15"/>
        <filter val="245.15"/>
        <filter val="270.17"/>
        <filter val="418"/>
        <filter val="660"/>
        <filter val="1520"/>
        <filter val="490.3"/>
        <filter val="426.26"/>
        <filter val="1320.8"/>
        <filter val="471"/>
        <filter val="540.34"/>
        <filter val="583.34"/>
        <filter val="527.79"/>
        <filter val="1000"/>
        <filter val="1680"/>
        <filter val="12678.41"/>
        <filter val="529.83"/>
        <filter val="2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H37" sqref="H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</row>
    <row r="2" s="1" customFormat="1" spans="1:20">
      <c r="A2" s="3">
        <v>16900431899</v>
      </c>
      <c r="B2" s="1" t="s">
        <v>107</v>
      </c>
      <c r="C2" s="1" t="s">
        <v>108</v>
      </c>
      <c r="D2" s="1" t="s">
        <v>109</v>
      </c>
      <c r="E2" s="1" t="s">
        <v>58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</row>
    <row r="3" s="1" customFormat="1" spans="1:20">
      <c r="A3" s="3">
        <v>16939302366</v>
      </c>
      <c r="B3" s="1" t="s">
        <v>122</v>
      </c>
      <c r="C3" s="1" t="s">
        <v>123</v>
      </c>
      <c r="D3" s="1" t="s">
        <v>109</v>
      </c>
      <c r="E3" s="1" t="s">
        <v>30</v>
      </c>
      <c r="F3" s="1" t="s">
        <v>124</v>
      </c>
      <c r="G3" s="1" t="s">
        <v>125</v>
      </c>
      <c r="H3" s="1" t="s">
        <v>112</v>
      </c>
      <c r="I3" s="1" t="s">
        <v>126</v>
      </c>
      <c r="J3" s="1" t="s">
        <v>114</v>
      </c>
      <c r="K3" s="1" t="s">
        <v>126</v>
      </c>
      <c r="L3" s="1" t="s">
        <v>126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127</v>
      </c>
      <c r="R3" s="1" t="s">
        <v>119</v>
      </c>
      <c r="S3" s="1" t="s">
        <v>120</v>
      </c>
      <c r="T3" s="1" t="s">
        <v>121</v>
      </c>
    </row>
    <row r="4" s="1" customFormat="1" spans="1:20">
      <c r="A4" s="3">
        <v>16939676319</v>
      </c>
      <c r="B4" s="1" t="s">
        <v>122</v>
      </c>
      <c r="C4" s="1" t="s">
        <v>128</v>
      </c>
      <c r="D4" s="1" t="s">
        <v>129</v>
      </c>
      <c r="E4" s="1" t="s">
        <v>36</v>
      </c>
      <c r="F4" s="1" t="s">
        <v>110</v>
      </c>
      <c r="G4" s="1" t="s">
        <v>125</v>
      </c>
      <c r="H4" s="1" t="s">
        <v>112</v>
      </c>
      <c r="I4" s="1" t="s">
        <v>130</v>
      </c>
      <c r="J4" s="1" t="s">
        <v>114</v>
      </c>
      <c r="K4" s="1" t="s">
        <v>130</v>
      </c>
      <c r="L4" s="1" t="s">
        <v>130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131</v>
      </c>
      <c r="R4" s="1" t="s">
        <v>119</v>
      </c>
      <c r="S4" s="1" t="s">
        <v>120</v>
      </c>
      <c r="T4" s="1" t="s">
        <v>132</v>
      </c>
    </row>
    <row r="5" s="1" customFormat="1" spans="1:20">
      <c r="A5" s="3">
        <v>16941830140</v>
      </c>
      <c r="B5" s="1" t="s">
        <v>124</v>
      </c>
      <c r="C5" s="1" t="s">
        <v>133</v>
      </c>
      <c r="D5" s="1" t="s">
        <v>134</v>
      </c>
      <c r="E5" s="1" t="s">
        <v>39</v>
      </c>
      <c r="F5" s="1" t="s">
        <v>124</v>
      </c>
      <c r="G5" s="1" t="s">
        <v>125</v>
      </c>
      <c r="H5" s="1" t="s">
        <v>112</v>
      </c>
      <c r="I5" s="1" t="s">
        <v>135</v>
      </c>
      <c r="J5" s="1" t="s">
        <v>114</v>
      </c>
      <c r="K5" s="1" t="s">
        <v>135</v>
      </c>
      <c r="L5" s="1" t="s">
        <v>135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136</v>
      </c>
      <c r="R5" s="1" t="s">
        <v>119</v>
      </c>
      <c r="S5" s="1" t="s">
        <v>120</v>
      </c>
      <c r="T5" s="1" t="s">
        <v>132</v>
      </c>
    </row>
    <row r="6" s="1" customFormat="1" spans="1:20">
      <c r="A6" s="3">
        <v>16942613295</v>
      </c>
      <c r="B6" s="1" t="s">
        <v>124</v>
      </c>
      <c r="C6" s="1" t="s">
        <v>137</v>
      </c>
      <c r="D6" s="1" t="s">
        <v>129</v>
      </c>
      <c r="E6" s="1" t="s">
        <v>69</v>
      </c>
      <c r="F6" s="1" t="s">
        <v>111</v>
      </c>
      <c r="G6" s="1" t="s">
        <v>138</v>
      </c>
      <c r="H6" s="1" t="s">
        <v>112</v>
      </c>
      <c r="I6" s="1" t="s">
        <v>139</v>
      </c>
      <c r="J6" s="1" t="s">
        <v>114</v>
      </c>
      <c r="K6" s="1" t="s">
        <v>139</v>
      </c>
      <c r="L6" s="1" t="s">
        <v>139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140</v>
      </c>
      <c r="R6" s="1" t="s">
        <v>119</v>
      </c>
      <c r="S6" s="1" t="s">
        <v>120</v>
      </c>
      <c r="T6" s="1" t="s">
        <v>132</v>
      </c>
    </row>
    <row r="7" s="1" customFormat="1" spans="1:20">
      <c r="A7" s="3">
        <v>16943019791</v>
      </c>
      <c r="B7" s="1" t="s">
        <v>124</v>
      </c>
      <c r="C7" s="1" t="s">
        <v>141</v>
      </c>
      <c r="D7" s="1" t="s">
        <v>142</v>
      </c>
      <c r="E7" s="1" t="s">
        <v>43</v>
      </c>
      <c r="F7" s="1" t="s">
        <v>110</v>
      </c>
      <c r="G7" s="1" t="s">
        <v>125</v>
      </c>
      <c r="H7" s="1" t="s">
        <v>112</v>
      </c>
      <c r="I7" s="1" t="s">
        <v>143</v>
      </c>
      <c r="J7" s="1" t="s">
        <v>114</v>
      </c>
      <c r="K7" s="1" t="s">
        <v>143</v>
      </c>
      <c r="L7" s="1" t="s">
        <v>143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144</v>
      </c>
      <c r="R7" s="1" t="s">
        <v>119</v>
      </c>
      <c r="S7" s="1" t="s">
        <v>120</v>
      </c>
      <c r="T7" s="1" t="s">
        <v>132</v>
      </c>
    </row>
    <row r="8" s="1" customFormat="1" spans="1:20">
      <c r="A8" s="3">
        <v>16946059538</v>
      </c>
      <c r="B8" s="1" t="s">
        <v>124</v>
      </c>
      <c r="C8" s="1" t="s">
        <v>145</v>
      </c>
      <c r="D8" s="1" t="s">
        <v>134</v>
      </c>
      <c r="E8" s="1" t="s">
        <v>74</v>
      </c>
      <c r="F8" s="1" t="s">
        <v>111</v>
      </c>
      <c r="G8" s="1" t="s">
        <v>138</v>
      </c>
      <c r="H8" s="1" t="s">
        <v>112</v>
      </c>
      <c r="I8" s="1" t="s">
        <v>146</v>
      </c>
      <c r="J8" s="1" t="s">
        <v>114</v>
      </c>
      <c r="K8" s="1" t="s">
        <v>146</v>
      </c>
      <c r="L8" s="1" t="s">
        <v>146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147</v>
      </c>
      <c r="R8" s="1" t="s">
        <v>119</v>
      </c>
      <c r="S8" s="1" t="s">
        <v>120</v>
      </c>
      <c r="T8" s="1" t="s">
        <v>132</v>
      </c>
    </row>
    <row r="9" s="1" customFormat="1" spans="1:20">
      <c r="A9" s="3">
        <v>16946922044</v>
      </c>
      <c r="B9" s="1" t="s">
        <v>110</v>
      </c>
      <c r="C9" s="1" t="s">
        <v>148</v>
      </c>
      <c r="D9" s="1" t="s">
        <v>149</v>
      </c>
      <c r="E9" s="1" t="s">
        <v>77</v>
      </c>
      <c r="F9" s="1" t="s">
        <v>111</v>
      </c>
      <c r="G9" s="1" t="s">
        <v>138</v>
      </c>
      <c r="H9" s="1" t="s">
        <v>112</v>
      </c>
      <c r="I9" s="1" t="s">
        <v>150</v>
      </c>
      <c r="J9" s="1" t="s">
        <v>114</v>
      </c>
      <c r="K9" s="1" t="s">
        <v>150</v>
      </c>
      <c r="L9" s="1" t="s">
        <v>150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151</v>
      </c>
      <c r="R9" s="1" t="s">
        <v>119</v>
      </c>
      <c r="S9" s="1" t="s">
        <v>120</v>
      </c>
      <c r="T9" s="1" t="s">
        <v>132</v>
      </c>
    </row>
    <row r="10" s="1" customFormat="1" spans="1:20">
      <c r="A10" s="3">
        <v>16947213827</v>
      </c>
      <c r="B10" s="1" t="s">
        <v>110</v>
      </c>
      <c r="C10" s="1" t="s">
        <v>152</v>
      </c>
      <c r="D10" s="1" t="s">
        <v>153</v>
      </c>
      <c r="E10" s="1" t="s">
        <v>46</v>
      </c>
      <c r="F10" s="1" t="s">
        <v>110</v>
      </c>
      <c r="G10" s="1" t="s">
        <v>125</v>
      </c>
      <c r="H10" s="1" t="s">
        <v>112</v>
      </c>
      <c r="I10" s="1" t="s">
        <v>154</v>
      </c>
      <c r="J10" s="1" t="s">
        <v>114</v>
      </c>
      <c r="K10" s="1" t="s">
        <v>154</v>
      </c>
      <c r="L10" s="1" t="s">
        <v>154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155</v>
      </c>
      <c r="R10" s="1" t="s">
        <v>119</v>
      </c>
      <c r="S10" s="1" t="s">
        <v>120</v>
      </c>
      <c r="T10" s="1" t="s">
        <v>156</v>
      </c>
    </row>
    <row r="11" s="1" customFormat="1" spans="1:20">
      <c r="A11" s="3">
        <v>16947267657</v>
      </c>
      <c r="B11" s="1" t="s">
        <v>110</v>
      </c>
      <c r="C11" s="1" t="s">
        <v>157</v>
      </c>
      <c r="D11" s="1" t="s">
        <v>129</v>
      </c>
      <c r="E11" s="1" t="s">
        <v>60</v>
      </c>
      <c r="F11" s="1" t="s">
        <v>125</v>
      </c>
      <c r="G11" s="1" t="s">
        <v>111</v>
      </c>
      <c r="H11" s="1" t="s">
        <v>112</v>
      </c>
      <c r="I11" s="1" t="s">
        <v>158</v>
      </c>
      <c r="J11" s="1" t="s">
        <v>114</v>
      </c>
      <c r="K11" s="1" t="s">
        <v>158</v>
      </c>
      <c r="L11" s="1" t="s">
        <v>158</v>
      </c>
      <c r="M11" s="1" t="s">
        <v>115</v>
      </c>
      <c r="N11" s="1" t="s">
        <v>115</v>
      </c>
      <c r="O11" s="1" t="s">
        <v>116</v>
      </c>
      <c r="P11" s="1" t="s">
        <v>117</v>
      </c>
      <c r="Q11" s="1" t="s">
        <v>159</v>
      </c>
      <c r="R11" s="1" t="s">
        <v>119</v>
      </c>
      <c r="S11" s="1" t="s">
        <v>120</v>
      </c>
      <c r="T11" s="1" t="s">
        <v>132</v>
      </c>
    </row>
    <row r="12" s="1" customFormat="1" spans="1:20">
      <c r="A12" s="3">
        <v>16947687886</v>
      </c>
      <c r="B12" s="1" t="s">
        <v>110</v>
      </c>
      <c r="C12" s="1" t="s">
        <v>160</v>
      </c>
      <c r="D12" s="1" t="s">
        <v>134</v>
      </c>
      <c r="E12" s="1" t="s">
        <v>48</v>
      </c>
      <c r="F12" s="1" t="s">
        <v>110</v>
      </c>
      <c r="G12" s="1" t="s">
        <v>125</v>
      </c>
      <c r="H12" s="1" t="s">
        <v>112</v>
      </c>
      <c r="I12" s="1" t="s">
        <v>161</v>
      </c>
      <c r="J12" s="1" t="s">
        <v>114</v>
      </c>
      <c r="K12" s="1" t="s">
        <v>161</v>
      </c>
      <c r="L12" s="1" t="s">
        <v>161</v>
      </c>
      <c r="M12" s="1" t="s">
        <v>115</v>
      </c>
      <c r="N12" s="1" t="s">
        <v>115</v>
      </c>
      <c r="O12" s="1" t="s">
        <v>116</v>
      </c>
      <c r="P12" s="1" t="s">
        <v>117</v>
      </c>
      <c r="Q12" s="1" t="s">
        <v>162</v>
      </c>
      <c r="R12" s="1" t="s">
        <v>119</v>
      </c>
      <c r="S12" s="1" t="s">
        <v>120</v>
      </c>
      <c r="T12" s="1" t="s">
        <v>132</v>
      </c>
    </row>
    <row r="13" s="1" customFormat="1" spans="1:20">
      <c r="A13" s="3">
        <v>16948674537</v>
      </c>
      <c r="B13" s="1" t="s">
        <v>110</v>
      </c>
      <c r="C13" s="1" t="s">
        <v>163</v>
      </c>
      <c r="D13" s="1" t="s">
        <v>134</v>
      </c>
      <c r="E13" s="1" t="s">
        <v>50</v>
      </c>
      <c r="F13" s="1" t="s">
        <v>110</v>
      </c>
      <c r="G13" s="1" t="s">
        <v>125</v>
      </c>
      <c r="H13" s="1" t="s">
        <v>112</v>
      </c>
      <c r="I13" s="1" t="s">
        <v>164</v>
      </c>
      <c r="J13" s="1" t="s">
        <v>114</v>
      </c>
      <c r="K13" s="1" t="s">
        <v>164</v>
      </c>
      <c r="L13" s="1" t="s">
        <v>164</v>
      </c>
      <c r="M13" s="1" t="s">
        <v>115</v>
      </c>
      <c r="N13" s="1" t="s">
        <v>115</v>
      </c>
      <c r="O13" s="1" t="s">
        <v>116</v>
      </c>
      <c r="P13" s="1" t="s">
        <v>117</v>
      </c>
      <c r="Q13" s="1" t="s">
        <v>165</v>
      </c>
      <c r="R13" s="1" t="s">
        <v>119</v>
      </c>
      <c r="S13" s="1" t="s">
        <v>120</v>
      </c>
      <c r="T13" s="1" t="s">
        <v>132</v>
      </c>
    </row>
    <row r="14" s="1" customFormat="1" spans="1:20">
      <c r="A14" s="3">
        <v>16949397357</v>
      </c>
      <c r="B14" s="1" t="s">
        <v>110</v>
      </c>
      <c r="C14" s="1" t="s">
        <v>166</v>
      </c>
      <c r="D14" s="1" t="s">
        <v>167</v>
      </c>
      <c r="E14" s="1" t="s">
        <v>53</v>
      </c>
      <c r="F14" s="1" t="s">
        <v>110</v>
      </c>
      <c r="G14" s="1" t="s">
        <v>125</v>
      </c>
      <c r="H14" s="1" t="s">
        <v>112</v>
      </c>
      <c r="I14" s="1" t="s">
        <v>168</v>
      </c>
      <c r="J14" s="1" t="s">
        <v>114</v>
      </c>
      <c r="K14" s="1" t="s">
        <v>168</v>
      </c>
      <c r="L14" s="1" t="s">
        <v>168</v>
      </c>
      <c r="M14" s="1" t="s">
        <v>115</v>
      </c>
      <c r="N14" s="1" t="s">
        <v>115</v>
      </c>
      <c r="O14" s="1" t="s">
        <v>116</v>
      </c>
      <c r="P14" s="1" t="s">
        <v>117</v>
      </c>
      <c r="Q14" s="1" t="s">
        <v>169</v>
      </c>
      <c r="R14" s="1" t="s">
        <v>119</v>
      </c>
      <c r="S14" s="1" t="s">
        <v>120</v>
      </c>
      <c r="T14" s="1" t="s">
        <v>132</v>
      </c>
    </row>
    <row r="15" s="1" customFormat="1" spans="1:20">
      <c r="A15" s="3">
        <v>16952731213</v>
      </c>
      <c r="B15" s="1" t="s">
        <v>110</v>
      </c>
      <c r="C15" s="1" t="s">
        <v>170</v>
      </c>
      <c r="D15" s="1" t="s">
        <v>171</v>
      </c>
      <c r="E15" s="1" t="s">
        <v>56</v>
      </c>
      <c r="F15" s="1" t="s">
        <v>110</v>
      </c>
      <c r="G15" s="1" t="s">
        <v>125</v>
      </c>
      <c r="H15" s="1" t="s">
        <v>112</v>
      </c>
      <c r="I15" s="1" t="s">
        <v>172</v>
      </c>
      <c r="J15" s="1" t="s">
        <v>114</v>
      </c>
      <c r="K15" s="1" t="s">
        <v>172</v>
      </c>
      <c r="L15" s="1" t="s">
        <v>172</v>
      </c>
      <c r="M15" s="1" t="s">
        <v>115</v>
      </c>
      <c r="N15" s="1" t="s">
        <v>115</v>
      </c>
      <c r="O15" s="1" t="s">
        <v>116</v>
      </c>
      <c r="P15" s="1" t="s">
        <v>117</v>
      </c>
      <c r="Q15" s="1" t="s">
        <v>173</v>
      </c>
      <c r="R15" s="1" t="s">
        <v>119</v>
      </c>
      <c r="S15" s="1" t="s">
        <v>120</v>
      </c>
      <c r="T15" s="1" t="s">
        <v>156</v>
      </c>
    </row>
    <row r="16" s="1" customFormat="1" spans="1:20">
      <c r="A16" s="3">
        <v>16954406673</v>
      </c>
      <c r="B16" s="1" t="s">
        <v>125</v>
      </c>
      <c r="C16" s="1" t="s">
        <v>174</v>
      </c>
      <c r="D16" s="1" t="s">
        <v>175</v>
      </c>
      <c r="E16" s="1" t="s">
        <v>63</v>
      </c>
      <c r="F16" s="1" t="s">
        <v>125</v>
      </c>
      <c r="G16" s="1" t="s">
        <v>111</v>
      </c>
      <c r="H16" s="1" t="s">
        <v>112</v>
      </c>
      <c r="I16" s="1" t="s">
        <v>176</v>
      </c>
      <c r="J16" s="1" t="s">
        <v>114</v>
      </c>
      <c r="K16" s="1" t="s">
        <v>176</v>
      </c>
      <c r="L16" s="1" t="s">
        <v>176</v>
      </c>
      <c r="M16" s="1" t="s">
        <v>115</v>
      </c>
      <c r="N16" s="1" t="s">
        <v>115</v>
      </c>
      <c r="O16" s="1" t="s">
        <v>116</v>
      </c>
      <c r="P16" s="1" t="s">
        <v>117</v>
      </c>
      <c r="Q16" s="1" t="s">
        <v>177</v>
      </c>
      <c r="R16" s="1" t="s">
        <v>119</v>
      </c>
      <c r="S16" s="1" t="s">
        <v>120</v>
      </c>
      <c r="T16" s="1" t="s">
        <v>132</v>
      </c>
    </row>
    <row r="17" s="1" customFormat="1" spans="1:20">
      <c r="A17" s="3">
        <v>16954690358</v>
      </c>
      <c r="B17" s="1" t="s">
        <v>125</v>
      </c>
      <c r="C17" s="1" t="s">
        <v>178</v>
      </c>
      <c r="D17" s="1" t="s">
        <v>134</v>
      </c>
      <c r="E17" s="1" t="s">
        <v>48</v>
      </c>
      <c r="F17" s="1" t="s">
        <v>125</v>
      </c>
      <c r="G17" s="1" t="s">
        <v>111</v>
      </c>
      <c r="H17" s="1" t="s">
        <v>112</v>
      </c>
      <c r="I17" s="1" t="s">
        <v>161</v>
      </c>
      <c r="J17" s="1" t="s">
        <v>114</v>
      </c>
      <c r="K17" s="1" t="s">
        <v>161</v>
      </c>
      <c r="L17" s="1" t="s">
        <v>161</v>
      </c>
      <c r="M17" s="1" t="s">
        <v>115</v>
      </c>
      <c r="N17" s="1" t="s">
        <v>115</v>
      </c>
      <c r="O17" s="1" t="s">
        <v>116</v>
      </c>
      <c r="P17" s="1" t="s">
        <v>117</v>
      </c>
      <c r="Q17" s="1" t="s">
        <v>179</v>
      </c>
      <c r="R17" s="1" t="s">
        <v>119</v>
      </c>
      <c r="S17" s="1" t="s">
        <v>120</v>
      </c>
      <c r="T17" s="1" t="s">
        <v>132</v>
      </c>
    </row>
    <row r="18" s="1" customFormat="1" spans="1:20">
      <c r="A18" s="3">
        <v>16955735350</v>
      </c>
      <c r="B18" s="1" t="s">
        <v>125</v>
      </c>
      <c r="C18" s="1" t="s">
        <v>180</v>
      </c>
      <c r="D18" s="1" t="s">
        <v>109</v>
      </c>
      <c r="E18" s="1" t="s">
        <v>64</v>
      </c>
      <c r="F18" s="1" t="s">
        <v>125</v>
      </c>
      <c r="G18" s="1" t="s">
        <v>111</v>
      </c>
      <c r="H18" s="1" t="s">
        <v>112</v>
      </c>
      <c r="I18" s="1" t="s">
        <v>181</v>
      </c>
      <c r="J18" s="1" t="s">
        <v>114</v>
      </c>
      <c r="K18" s="1" t="s">
        <v>181</v>
      </c>
      <c r="L18" s="1" t="s">
        <v>181</v>
      </c>
      <c r="M18" s="1" t="s">
        <v>115</v>
      </c>
      <c r="N18" s="1" t="s">
        <v>115</v>
      </c>
      <c r="O18" s="1" t="s">
        <v>116</v>
      </c>
      <c r="P18" s="1" t="s">
        <v>117</v>
      </c>
      <c r="Q18" s="1" t="s">
        <v>182</v>
      </c>
      <c r="R18" s="1" t="s">
        <v>119</v>
      </c>
      <c r="S18" s="1" t="s">
        <v>120</v>
      </c>
      <c r="T18" s="1" t="s">
        <v>121</v>
      </c>
    </row>
    <row r="19" s="1" customFormat="1" spans="1:20">
      <c r="A19" s="3">
        <v>16959114487</v>
      </c>
      <c r="B19" s="1" t="s">
        <v>125</v>
      </c>
      <c r="C19" s="1" t="s">
        <v>183</v>
      </c>
      <c r="D19" s="1" t="s">
        <v>184</v>
      </c>
      <c r="E19" s="1" t="s">
        <v>67</v>
      </c>
      <c r="F19" s="1" t="s">
        <v>125</v>
      </c>
      <c r="G19" s="1" t="s">
        <v>111</v>
      </c>
      <c r="H19" s="1" t="s">
        <v>112</v>
      </c>
      <c r="I19" s="1" t="s">
        <v>185</v>
      </c>
      <c r="J19" s="1" t="s">
        <v>114</v>
      </c>
      <c r="K19" s="1" t="s">
        <v>185</v>
      </c>
      <c r="L19" s="1" t="s">
        <v>185</v>
      </c>
      <c r="M19" s="1" t="s">
        <v>115</v>
      </c>
      <c r="N19" s="1" t="s">
        <v>115</v>
      </c>
      <c r="O19" s="1" t="s">
        <v>116</v>
      </c>
      <c r="P19" s="1" t="s">
        <v>117</v>
      </c>
      <c r="Q19" s="1" t="s">
        <v>186</v>
      </c>
      <c r="R19" s="1" t="s">
        <v>119</v>
      </c>
      <c r="S19" s="1" t="s">
        <v>120</v>
      </c>
      <c r="T19" s="1" t="s">
        <v>132</v>
      </c>
    </row>
    <row r="20" s="1" customFormat="1" spans="1:20">
      <c r="A20" s="3">
        <v>16963535026</v>
      </c>
      <c r="B20" s="1" t="s">
        <v>111</v>
      </c>
      <c r="C20" s="1" t="s">
        <v>187</v>
      </c>
      <c r="D20" s="1" t="s">
        <v>134</v>
      </c>
      <c r="E20" s="1" t="s">
        <v>80</v>
      </c>
      <c r="F20" s="1" t="s">
        <v>111</v>
      </c>
      <c r="G20" s="1" t="s">
        <v>138</v>
      </c>
      <c r="H20" s="1" t="s">
        <v>112</v>
      </c>
      <c r="I20" s="1" t="s">
        <v>188</v>
      </c>
      <c r="J20" s="1" t="s">
        <v>114</v>
      </c>
      <c r="K20" s="1" t="s">
        <v>188</v>
      </c>
      <c r="L20" s="1" t="s">
        <v>188</v>
      </c>
      <c r="M20" s="1" t="s">
        <v>115</v>
      </c>
      <c r="N20" s="1" t="s">
        <v>115</v>
      </c>
      <c r="O20" s="1" t="s">
        <v>116</v>
      </c>
      <c r="P20" s="1" t="s">
        <v>117</v>
      </c>
      <c r="Q20" s="1" t="s">
        <v>189</v>
      </c>
      <c r="R20" s="1" t="s">
        <v>119</v>
      </c>
      <c r="S20" s="1" t="s">
        <v>120</v>
      </c>
      <c r="T20" s="1" t="s">
        <v>132</v>
      </c>
    </row>
    <row r="21" s="1" customFormat="1" spans="1:20">
      <c r="A21" s="3">
        <v>16963563773</v>
      </c>
      <c r="B21" s="1" t="s">
        <v>111</v>
      </c>
      <c r="C21" s="1" t="s">
        <v>190</v>
      </c>
      <c r="D21" s="1" t="s">
        <v>191</v>
      </c>
      <c r="E21" s="1" t="s">
        <v>83</v>
      </c>
      <c r="F21" s="1" t="s">
        <v>111</v>
      </c>
      <c r="G21" s="1" t="s">
        <v>138</v>
      </c>
      <c r="H21" s="1" t="s">
        <v>112</v>
      </c>
      <c r="I21" s="1" t="s">
        <v>192</v>
      </c>
      <c r="J21" s="1" t="s">
        <v>114</v>
      </c>
      <c r="K21" s="1" t="s">
        <v>192</v>
      </c>
      <c r="L21" s="1" t="s">
        <v>192</v>
      </c>
      <c r="M21" s="1" t="s">
        <v>115</v>
      </c>
      <c r="N21" s="1" t="s">
        <v>115</v>
      </c>
      <c r="O21" s="1" t="s">
        <v>116</v>
      </c>
      <c r="P21" s="1" t="s">
        <v>117</v>
      </c>
      <c r="Q21" s="1" t="s">
        <v>193</v>
      </c>
      <c r="R21" s="1" t="s">
        <v>119</v>
      </c>
      <c r="S21" s="1" t="s">
        <v>120</v>
      </c>
      <c r="T21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2021-12-27T01:56:13Z</dcterms:created>
  <dcterms:modified xsi:type="dcterms:W3CDTF">2021-12-27T02:03:08Z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52CF6C6BA8EC4E4AB39E15802D710B1E</vt:lpwstr>
  </property>
  <property fmtid="{D5CDD505-2E9C-101B-9397-08002B2CF9AE}" pid="3" name="KSOProductBuildVer">
    <vt:lpwstr>2052-11.1.0.11115</vt:lpwstr>
  </property>
</Properties>
</file>