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对账!$A$1:$I$45</definedName>
  </definedNames>
  <calcPr calcId="144525"/>
</workbook>
</file>

<file path=xl/sharedStrings.xml><?xml version="1.0" encoding="utf-8"?>
<sst xmlns="http://schemas.openxmlformats.org/spreadsheetml/2006/main" count="2473" uniqueCount="572">
  <si>
    <t>去哪儿网酒店预付对账单</t>
  </si>
  <si>
    <t>供应商名称：</t>
  </si>
  <si>
    <t>趣游游</t>
  </si>
  <si>
    <t>结算周期：</t>
  </si>
  <si>
    <t>2021-12-20至2021-12-26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</si>
  <si>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</si>
  <si>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</si>
  <si>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</si>
  <si>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</si>
  <si>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</si>
  <si>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</si>
  <si>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</si>
  <si>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</si>
  <si>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</si>
  <si>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</si>
  <si>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</si>
  <si>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</si>
  <si>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</si>
  <si>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</si>
  <si>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</si>
  <si>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¥24,482.00</t>
  </si>
  <si>
    <t>¥3,198.00</t>
  </si>
  <si>
    <t>¥21,284.00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</si>
  <si>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</si>
  <si>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</si>
  <si>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</si>
  <si>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</si>
  <si>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</si>
  <si>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</si>
  <si>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</si>
  <si>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</si>
  <si>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</si>
  <si>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</si>
  <si>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</si>
  <si>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</si>
  <si>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</si>
  <si>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</si>
  <si>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</si>
  <si>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</si>
  <si>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</si>
  <si>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</si>
  <si>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</si>
  <si>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</si>
  <si>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</si>
  <si>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</si>
  <si>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</si>
  <si>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</si>
  <si>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</si>
  <si>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</si>
  <si>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</si>
  <si>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</si>
  <si>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</si>
  <si>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</si>
  <si>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</si>
  <si>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</si>
  <si>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</si>
  <si>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</si>
  <si>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</si>
  <si>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</si>
  <si>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</si>
  <si>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</si>
  <si>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</si>
  <si>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</si>
  <si>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</si>
  <si>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</si>
  <si>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</si>
  <si>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</si>
  <si>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</si>
  <si>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</si>
  <si>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102851213863</t>
  </si>
  <si>
    <t>酒店预付</t>
  </si>
  <si>
    <t>否</t>
  </si>
  <si>
    <t>普通</t>
  </si>
  <si>
    <t>309682774</t>
  </si>
  <si>
    <t>沙雅金帝商务宾馆</t>
  </si>
  <si>
    <t>1638814</t>
  </si>
  <si>
    <t>田野</t>
  </si>
  <si>
    <t>2021-12-19</t>
  </si>
  <si>
    <t>2021-12-20</t>
  </si>
  <si>
    <t>¥124.00</t>
  </si>
  <si>
    <t>¥17.00</t>
  </si>
  <si>
    <t>¥107.00</t>
  </si>
  <si>
    <t>普通标间</t>
  </si>
  <si>
    <t>WEBSITE</t>
  </si>
  <si>
    <t>102851231210</t>
  </si>
  <si>
    <t>364866198</t>
  </si>
  <si>
    <t>开臣璞锦酒店(义乌国际商贸城店)</t>
  </si>
  <si>
    <t>马文义</t>
  </si>
  <si>
    <t>¥281.00</t>
  </si>
  <si>
    <t>¥39.00</t>
  </si>
  <si>
    <t>¥242.00</t>
  </si>
  <si>
    <t>雅悦双床房</t>
  </si>
  <si>
    <t>102851368792</t>
  </si>
  <si>
    <t>310603531</t>
  </si>
  <si>
    <t>尚客优快捷酒店(天津静海静文路店)</t>
  </si>
  <si>
    <t>潘广胜</t>
  </si>
  <si>
    <t>¥92.00</t>
  </si>
  <si>
    <t>¥12.00</t>
  </si>
  <si>
    <t>¥80.00</t>
  </si>
  <si>
    <t>特惠房</t>
  </si>
  <si>
    <t>102851599963</t>
  </si>
  <si>
    <t>364222835</t>
  </si>
  <si>
    <t>咸宁八月花电竞酒店</t>
  </si>
  <si>
    <t>王毅康</t>
  </si>
  <si>
    <t>¥145.00</t>
  </si>
  <si>
    <t>¥19.00</t>
  </si>
  <si>
    <t>¥126.00</t>
  </si>
  <si>
    <t>电竞标准间</t>
  </si>
  <si>
    <t>102851647975</t>
  </si>
  <si>
    <t>301069078</t>
  </si>
  <si>
    <t>泉州惠安东南大酒店</t>
  </si>
  <si>
    <t>何红杰</t>
  </si>
  <si>
    <t>¥230.00</t>
  </si>
  <si>
    <t>¥30.00</t>
  </si>
  <si>
    <t>¥200.00</t>
  </si>
  <si>
    <t>豪华双人房</t>
  </si>
  <si>
    <t>102846960951</t>
  </si>
  <si>
    <t>329872702</t>
  </si>
  <si>
    <t>长沙世纪金源大饭店</t>
  </si>
  <si>
    <t>王熙宁</t>
  </si>
  <si>
    <t>2021-12-14</t>
  </si>
  <si>
    <t>2021-12-18</t>
  </si>
  <si>
    <t>¥1,108.00</t>
  </si>
  <si>
    <t>¥152.00</t>
  </si>
  <si>
    <t>¥956.00</t>
  </si>
  <si>
    <t>高级双床房</t>
  </si>
  <si>
    <t>102851349352</t>
  </si>
  <si>
    <t>303689044</t>
  </si>
  <si>
    <t>海南石梅湾艾美度假酒店</t>
  </si>
  <si>
    <t>曹海宁|张燕</t>
  </si>
  <si>
    <t>¥2,844.00</t>
  </si>
  <si>
    <t>¥372.00</t>
  </si>
  <si>
    <t>¥2,472.00</t>
  </si>
  <si>
    <t>豪华房（大床）</t>
  </si>
  <si>
    <t>102851863382</t>
  </si>
  <si>
    <t>311237374</t>
  </si>
  <si>
    <t>维也纳国际酒店(儋州鼎尚广场店)</t>
  </si>
  <si>
    <t>陈益锐</t>
  </si>
  <si>
    <t>2021-12-21</t>
  </si>
  <si>
    <t>¥331.00</t>
  </si>
  <si>
    <t>¥44.00</t>
  </si>
  <si>
    <t>¥287.00</t>
  </si>
  <si>
    <t>商务大床房</t>
  </si>
  <si>
    <t>102852243085</t>
  </si>
  <si>
    <t>329867923</t>
  </si>
  <si>
    <t>红力大酒店(广州江高店)</t>
  </si>
  <si>
    <t>单长宝</t>
  </si>
  <si>
    <t>¥286.00</t>
  </si>
  <si>
    <t>¥38.00</t>
  </si>
  <si>
    <t>¥248.00</t>
  </si>
  <si>
    <t>102852675606</t>
  </si>
  <si>
    <t>362848396</t>
  </si>
  <si>
    <t>六盘水明珠大酒店</t>
  </si>
  <si>
    <t>朱英俊</t>
  </si>
  <si>
    <t>¥121.00</t>
  </si>
  <si>
    <t>¥16.00</t>
  </si>
  <si>
    <t>¥105.00</t>
  </si>
  <si>
    <t>阳光舒雅双床房</t>
  </si>
  <si>
    <t>102853384089</t>
  </si>
  <si>
    <t>303692917</t>
  </si>
  <si>
    <t>十堰皇冠国际商旅酒店</t>
  </si>
  <si>
    <t>席鹏</t>
  </si>
  <si>
    <t>2021-12-22</t>
  </si>
  <si>
    <t>¥122.00</t>
  </si>
  <si>
    <t>¥106.00</t>
  </si>
  <si>
    <t>商务单间（内窗）</t>
  </si>
  <si>
    <t>102853677205</t>
  </si>
  <si>
    <t>329876320</t>
  </si>
  <si>
    <t>武汉君华酒店</t>
  </si>
  <si>
    <t>白文豪</t>
  </si>
  <si>
    <t>阳光大床房</t>
  </si>
  <si>
    <t>102853957364</t>
  </si>
  <si>
    <t>364226786</t>
  </si>
  <si>
    <t>旺苍宾馆</t>
  </si>
  <si>
    <t>任雕</t>
  </si>
  <si>
    <t>¥178.00</t>
  </si>
  <si>
    <t>¥24.00</t>
  </si>
  <si>
    <t>¥154.00</t>
  </si>
  <si>
    <t>舒适大床房</t>
  </si>
  <si>
    <t>102853623055</t>
  </si>
  <si>
    <t>311145832</t>
  </si>
  <si>
    <t>麗枫酒店(仙桃新天地国际广场店)</t>
  </si>
  <si>
    <t>梁国庭</t>
  </si>
  <si>
    <t>2021-12-23</t>
  </si>
  <si>
    <t>¥513.00</t>
  </si>
  <si>
    <t>¥474.00</t>
  </si>
  <si>
    <t>景观双床房</t>
  </si>
  <si>
    <t>102854112853</t>
  </si>
  <si>
    <t>309656875</t>
  </si>
  <si>
    <t>7天优品酒店(定西火车站店)</t>
  </si>
  <si>
    <t>贾敦霞</t>
  </si>
  <si>
    <t>¥111.00</t>
  </si>
  <si>
    <t>¥15.00</t>
  </si>
  <si>
    <t>¥96.00</t>
  </si>
  <si>
    <t>优享大床房</t>
  </si>
  <si>
    <t>102854190191</t>
  </si>
  <si>
    <t>364225898</t>
  </si>
  <si>
    <t>襄阳家印象鑫福塬酒店</t>
  </si>
  <si>
    <t>高友辉</t>
  </si>
  <si>
    <t>豪华双床房</t>
  </si>
  <si>
    <t>102854294939</t>
  </si>
  <si>
    <t>326759572</t>
  </si>
  <si>
    <t>派酒店(西宁火车站店)</t>
  </si>
  <si>
    <t>王开亮</t>
  </si>
  <si>
    <t>¥110.00</t>
  </si>
  <si>
    <t>¥95.00</t>
  </si>
  <si>
    <t>个性双床房</t>
  </si>
  <si>
    <t>102854356692</t>
  </si>
  <si>
    <t>329870836</t>
  </si>
  <si>
    <t>绵阳富临大都会酒店</t>
  </si>
  <si>
    <t>杨俊</t>
  </si>
  <si>
    <t>¥520.00</t>
  </si>
  <si>
    <t>¥68.00</t>
  </si>
  <si>
    <t>¥452.00</t>
  </si>
  <si>
    <t>标准大床房</t>
  </si>
  <si>
    <t>102855325653</t>
  </si>
  <si>
    <t>311143054</t>
  </si>
  <si>
    <t>永州六天宾馆</t>
  </si>
  <si>
    <t>李富军</t>
  </si>
  <si>
    <t>2021-12-24</t>
  </si>
  <si>
    <t>¥84.00</t>
  </si>
  <si>
    <t>¥11.00</t>
  </si>
  <si>
    <t>¥73.00</t>
  </si>
  <si>
    <t>双床房</t>
  </si>
  <si>
    <t>102855546689</t>
  </si>
  <si>
    <t>329876095</t>
  </si>
  <si>
    <t>铜仁爱丁堡酒店</t>
  </si>
  <si>
    <t>刘伟</t>
  </si>
  <si>
    <t>¥257.00</t>
  </si>
  <si>
    <t>¥34.00</t>
  </si>
  <si>
    <t>¥223.00</t>
  </si>
  <si>
    <t>高级大床房</t>
  </si>
  <si>
    <t>102855744159</t>
  </si>
  <si>
    <t>307546813</t>
  </si>
  <si>
    <t>城市便捷酒店(潜江客运站润基建材城店)</t>
  </si>
  <si>
    <t>赵艳玲</t>
  </si>
  <si>
    <t>¥180.00</t>
  </si>
  <si>
    <t>¥156.00</t>
  </si>
  <si>
    <t>102855011047</t>
  </si>
  <si>
    <t>311138518</t>
  </si>
  <si>
    <t>襄阳一克拉精品酒店</t>
  </si>
  <si>
    <t>喻彪</t>
  </si>
  <si>
    <t>¥165.00</t>
  </si>
  <si>
    <t>¥22.00</t>
  </si>
  <si>
    <t>¥143.00</t>
  </si>
  <si>
    <t>雅致大床房</t>
  </si>
  <si>
    <t>102855748139</t>
  </si>
  <si>
    <t>307523155</t>
  </si>
  <si>
    <t>新视窗酒店(盐边店)</t>
  </si>
  <si>
    <t>梅西平</t>
  </si>
  <si>
    <t>¥135.00</t>
  </si>
  <si>
    <t>¥18.00</t>
  </si>
  <si>
    <t>¥117.00</t>
  </si>
  <si>
    <t>102853062162</t>
  </si>
  <si>
    <t>301497841</t>
  </si>
  <si>
    <t>古北水镇古北之光温泉酒店</t>
  </si>
  <si>
    <t>闫驰</t>
  </si>
  <si>
    <t>2021-12-25</t>
  </si>
  <si>
    <t>¥1,612.00</t>
  </si>
  <si>
    <t>¥211.00</t>
  </si>
  <si>
    <t>¥1,401.00</t>
  </si>
  <si>
    <t>高级标间b(部分有窗)</t>
  </si>
  <si>
    <t>102853494572</t>
  </si>
  <si>
    <t>310599670</t>
  </si>
  <si>
    <t>武汉金盾舒悦酒店</t>
  </si>
  <si>
    <t>黄筑兴</t>
  </si>
  <si>
    <t>¥1,036.00</t>
  </si>
  <si>
    <t>¥136.00</t>
  </si>
  <si>
    <t>¥900.00</t>
  </si>
  <si>
    <t>舒享大床房</t>
  </si>
  <si>
    <t>102854992165</t>
  </si>
  <si>
    <t>309658675</t>
  </si>
  <si>
    <t>海南兴隆希尔顿逸林滨湖度假酒店</t>
  </si>
  <si>
    <t>胡涵</t>
  </si>
  <si>
    <t>¥1,708.00</t>
  </si>
  <si>
    <t>¥224.00</t>
  </si>
  <si>
    <t>¥1,484.00</t>
  </si>
  <si>
    <t>102856220714</t>
  </si>
  <si>
    <t>彭琦</t>
  </si>
  <si>
    <t>102856720193</t>
  </si>
  <si>
    <t>311252512</t>
  </si>
  <si>
    <t>如家酒店(敦煌阳关中路沙洲夜市店)</t>
  </si>
  <si>
    <t>古丽玛娜提</t>
  </si>
  <si>
    <t>¥118.00</t>
  </si>
  <si>
    <t>家庭房</t>
  </si>
  <si>
    <t>102856843434</t>
  </si>
  <si>
    <t>364866636</t>
  </si>
  <si>
    <t>江门丽的复式酒店</t>
  </si>
  <si>
    <t>韩颜涛</t>
  </si>
  <si>
    <t>¥191.00</t>
  </si>
  <si>
    <t>¥25.00</t>
  </si>
  <si>
    <t>¥166.00</t>
  </si>
  <si>
    <t>标准双床房</t>
  </si>
  <si>
    <t>102846779846</t>
  </si>
  <si>
    <t>301497193</t>
  </si>
  <si>
    <t>安宁极简主义M酒店</t>
  </si>
  <si>
    <t>者俊秀</t>
  </si>
  <si>
    <t>¥370.00</t>
  </si>
  <si>
    <t>¥49.00</t>
  </si>
  <si>
    <t>¥321.00</t>
  </si>
  <si>
    <t>风尚大床房</t>
  </si>
  <si>
    <t>102855920138</t>
  </si>
  <si>
    <t>353954753</t>
  </si>
  <si>
    <t>令居精品酒店(贵阳会展城CCPARK网红街店)</t>
  </si>
  <si>
    <t>邓小强</t>
  </si>
  <si>
    <t>¥142.00</t>
  </si>
  <si>
    <t>¥123.00</t>
  </si>
  <si>
    <t>轻居大床房</t>
  </si>
  <si>
    <t>102856324059</t>
  </si>
  <si>
    <t>329870221</t>
  </si>
  <si>
    <t>光山爱家快捷酒店</t>
  </si>
  <si>
    <t>董华明</t>
  </si>
  <si>
    <t>102856388893</t>
  </si>
  <si>
    <t>303688036</t>
  </si>
  <si>
    <t>速8酒店(杭州新华路店)</t>
  </si>
  <si>
    <t>余专兴</t>
  </si>
  <si>
    <t>¥101.00</t>
  </si>
  <si>
    <t>¥14.00</t>
  </si>
  <si>
    <t>¥87.00</t>
  </si>
  <si>
    <t>特惠大床房(无窗)</t>
  </si>
  <si>
    <t>102856407613</t>
  </si>
  <si>
    <t>311242441</t>
  </si>
  <si>
    <t>遂川7+1商务宾馆</t>
  </si>
  <si>
    <t>杨勇军</t>
  </si>
  <si>
    <t>¥67.00</t>
  </si>
  <si>
    <t>¥9.00</t>
  </si>
  <si>
    <t>¥58.00</t>
  </si>
  <si>
    <t>标准间</t>
  </si>
  <si>
    <t>102855694479</t>
  </si>
  <si>
    <t>301496569</t>
  </si>
  <si>
    <t>花水湾罗马假日温泉别墅酒店</t>
  </si>
  <si>
    <t>杨茂君</t>
  </si>
  <si>
    <t>2021-12-26</t>
  </si>
  <si>
    <t>¥3,943.00</t>
  </si>
  <si>
    <t>¥515.00</t>
  </si>
  <si>
    <t>¥3,428.00</t>
  </si>
  <si>
    <t>五室别墅</t>
  </si>
  <si>
    <t>102857100844</t>
  </si>
  <si>
    <t>资峰</t>
  </si>
  <si>
    <t>¥499.00</t>
  </si>
  <si>
    <t>¥69.00</t>
  </si>
  <si>
    <t>¥430.00</t>
  </si>
  <si>
    <t>102857197624</t>
  </si>
  <si>
    <t>张泰哲|张运江|李琼</t>
  </si>
  <si>
    <t>¥3,024.00</t>
  </si>
  <si>
    <t>¥396.00</t>
  </si>
  <si>
    <t>¥2,628.00</t>
  </si>
  <si>
    <t>102857337129</t>
  </si>
  <si>
    <t>102857404096</t>
  </si>
  <si>
    <t>李新</t>
  </si>
  <si>
    <t>102855997627</t>
  </si>
  <si>
    <t>364225007</t>
  </si>
  <si>
    <t>宜宾安隅精品酒店</t>
  </si>
  <si>
    <t>王正堂</t>
  </si>
  <si>
    <t>¥666.00</t>
  </si>
  <si>
    <t>¥88.00</t>
  </si>
  <si>
    <t>¥578.00</t>
  </si>
  <si>
    <t>精致大床房</t>
  </si>
  <si>
    <t>102856021922</t>
  </si>
  <si>
    <t>326758093</t>
  </si>
  <si>
    <t>麗枫酒店(北京广安门丽泽商务区店)</t>
  </si>
  <si>
    <t>王文成</t>
  </si>
  <si>
    <t>¥918.00</t>
  </si>
  <si>
    <t>¥120.00</t>
  </si>
  <si>
    <t>¥798.00</t>
  </si>
  <si>
    <t>豪华大床房</t>
  </si>
  <si>
    <t>102857164995</t>
  </si>
  <si>
    <t>307535461</t>
  </si>
  <si>
    <t>如家酒店·neo(乐山中心美食街店)</t>
  </si>
  <si>
    <t>黄海芹</t>
  </si>
  <si>
    <t>¥276.00</t>
  </si>
  <si>
    <t>¥36.00</t>
  </si>
  <si>
    <t>¥240.00</t>
  </si>
  <si>
    <t>安心睡零压双床房</t>
  </si>
  <si>
    <t>102857504809</t>
  </si>
  <si>
    <t>307528807</t>
  </si>
  <si>
    <t>怀宁华星润宾馆</t>
  </si>
  <si>
    <t>刘平</t>
  </si>
  <si>
    <t>¥81.00</t>
  </si>
  <si>
    <t>¥70.00</t>
  </si>
  <si>
    <t>102857859780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</si>
  <si>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</si>
  <si>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</si>
  <si>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</si>
  <si>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</si>
  <si>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</si>
  <si>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</si>
  <si>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</si>
  <si>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</si>
  <si>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</si>
  <si>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</si>
  <si>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</si>
  <si>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102853494572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450</t>
    </r>
    <r>
      <rPr>
        <sz val="10"/>
        <rFont val="宋体"/>
        <charset val="134"/>
      </rPr>
      <t>元待退回</t>
    </r>
  </si>
  <si>
    <r>
      <t>102854992165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788</t>
    </r>
    <r>
      <rPr>
        <sz val="10"/>
        <rFont val="宋体"/>
        <charset val="134"/>
      </rPr>
      <t>元待退回</t>
    </r>
  </si>
  <si>
    <r>
      <t>102855997627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195</t>
    </r>
    <r>
      <rPr>
        <sz val="10"/>
        <rFont val="宋体"/>
        <charset val="134"/>
      </rPr>
      <t>元待退回</t>
    </r>
  </si>
  <si>
    <t>A211228103022481</t>
  </si>
  <si>
    <t>A2112281030474194</t>
  </si>
  <si>
    <r>
      <t>总计：</t>
    </r>
    <r>
      <rPr>
        <sz val="10"/>
        <rFont val="Arial"/>
        <charset val="134"/>
      </rPr>
      <t>21284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</si>
  <si>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</si>
  <si>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</si>
  <si>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</si>
  <si>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</si>
  <si>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</si>
  <si>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</si>
  <si>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</si>
  <si>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</si>
  <si>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</si>
  <si>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</si>
  <si>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</si>
  <si>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</si>
  <si>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</si>
  <si>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</si>
  <si>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</si>
  <si>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</si>
  <si>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2356349</t>
  </si>
  <si>
    <t>退房日周结</t>
  </si>
  <si>
    <t>156.00</t>
  </si>
  <si>
    <t>RMB</t>
  </si>
  <si>
    <t>0</t>
  </si>
  <si>
    <t>0.00</t>
  </si>
  <si>
    <t>趣游游国内直连</t>
  </si>
  <si>
    <t>2021-12-25 19:29:34</t>
  </si>
  <si>
    <t>汇智国际旅游发展有限公司</t>
  </si>
  <si>
    <t>直连</t>
  </si>
  <si>
    <t>2356130</t>
  </si>
  <si>
    <t>华星润商务宾馆</t>
  </si>
  <si>
    <t>70.00</t>
  </si>
  <si>
    <t>2021-12-25 17:18:16</t>
  </si>
  <si>
    <t>2355821</t>
  </si>
  <si>
    <t>166.00</t>
  </si>
  <si>
    <t>2021-12-25 13:13:35</t>
  </si>
  <si>
    <t>2355786</t>
  </si>
  <si>
    <t>张泰哲,张运江,李琼</t>
  </si>
  <si>
    <t>2628.00</t>
  </si>
  <si>
    <t>2021-12-25 12:49:19</t>
  </si>
  <si>
    <t>2355704</t>
  </si>
  <si>
    <t>富临大都会酒店</t>
  </si>
  <si>
    <t>452.00</t>
  </si>
  <si>
    <t>2021-12-25 12:18:29</t>
  </si>
  <si>
    <t>2355671</t>
  </si>
  <si>
    <t>430.00</t>
  </si>
  <si>
    <t>2021-12-25 11:39:31</t>
  </si>
  <si>
    <t>2355591</t>
  </si>
  <si>
    <t>如家酒店（乐山中心美食街店）</t>
  </si>
  <si>
    <t>240.00</t>
  </si>
  <si>
    <t>2021-12-25 09:42:37</t>
  </si>
  <si>
    <t>2355248</t>
  </si>
  <si>
    <t>2021-12-24 22:26:14</t>
  </si>
  <si>
    <t>2354647</t>
  </si>
  <si>
    <t>7+1商务宾馆</t>
  </si>
  <si>
    <t>58.00</t>
  </si>
  <si>
    <t>2021-12-24 18:25:49</t>
  </si>
  <si>
    <t>2354621</t>
  </si>
  <si>
    <t>105.00</t>
  </si>
  <si>
    <t>2021-12-24 18:14:25</t>
  </si>
  <si>
    <t>2354364</t>
  </si>
  <si>
    <t>麗枫酒店(北京广安门大观园店)</t>
  </si>
  <si>
    <t>798.00</t>
  </si>
  <si>
    <t>2021-12-24 16:08:02</t>
  </si>
  <si>
    <t>2354214</t>
  </si>
  <si>
    <t>2021-12-24 14:44:51</t>
  </si>
  <si>
    <t>2354048</t>
  </si>
  <si>
    <t>速8酒店（杭州新华街店）</t>
  </si>
  <si>
    <t>87.00</t>
  </si>
  <si>
    <t>2021-12-24 13:10:18</t>
  </si>
  <si>
    <t>2353892</t>
  </si>
  <si>
    <t>如家酒店（敦煌阳关中路沙洲夜市店）</t>
  </si>
  <si>
    <t>118.00</t>
  </si>
  <si>
    <t>2021-12-24 11:43:38</t>
  </si>
  <si>
    <t>2353430</t>
  </si>
  <si>
    <t>123.00</t>
  </si>
  <si>
    <t>2021-12-23 23:50:02</t>
  </si>
  <si>
    <t>2353353</t>
  </si>
  <si>
    <t>223.00</t>
  </si>
  <si>
    <t>2021-12-23 22:41:38</t>
  </si>
  <si>
    <t>2353340</t>
  </si>
  <si>
    <t>73.00</t>
  </si>
  <si>
    <t>2021-12-23 22:36:58</t>
  </si>
  <si>
    <t>2353286</t>
  </si>
  <si>
    <t>罗马假日温泉别墅</t>
  </si>
  <si>
    <t>3428.00</t>
  </si>
  <si>
    <t>2021-12-23 22:12:10</t>
  </si>
  <si>
    <t>2352998</t>
  </si>
  <si>
    <t>143.00</t>
  </si>
  <si>
    <t>2021-12-23 19:57:46</t>
  </si>
  <si>
    <t>2352331</t>
  </si>
  <si>
    <t>578.00</t>
  </si>
  <si>
    <t>383.00</t>
  </si>
  <si>
    <t>-195</t>
  </si>
  <si>
    <t>2021-12-23 14:23:53</t>
  </si>
  <si>
    <t>2352234</t>
  </si>
  <si>
    <t>新视窗酒店连锁（盐边店）</t>
  </si>
  <si>
    <t>117.00</t>
  </si>
  <si>
    <t>2021-12-23 13:51:09</t>
  </si>
  <si>
    <t>2351719</t>
  </si>
  <si>
    <t>2021-12-23 04:19:51</t>
  </si>
  <si>
    <t>2351534</t>
  </si>
  <si>
    <t>7天优品酒店（定西火车站店）</t>
  </si>
  <si>
    <t>96.00</t>
  </si>
  <si>
    <t>2021-12-22 22:26:27</t>
  </si>
  <si>
    <t>2351388</t>
  </si>
  <si>
    <t>106.00</t>
  </si>
  <si>
    <t>2021-12-22 21:16:21</t>
  </si>
  <si>
    <t>2351386</t>
  </si>
  <si>
    <t>2021-12-22 21:22:32</t>
  </si>
  <si>
    <t>2351152</t>
  </si>
  <si>
    <t>1484.00</t>
  </si>
  <si>
    <t>696.00</t>
  </si>
  <si>
    <t>-788</t>
  </si>
  <si>
    <t>2021-12-22 19:20:13</t>
  </si>
  <si>
    <t>2350707</t>
  </si>
  <si>
    <t>派酒店（西宁火车站店）</t>
  </si>
  <si>
    <t>95.00</t>
  </si>
  <si>
    <t>2021-12-22 15:30:24</t>
  </si>
  <si>
    <t>2350032</t>
  </si>
  <si>
    <t>皇冠国际商旅酒店</t>
  </si>
  <si>
    <t>2021-12-21 19:48:21</t>
  </si>
  <si>
    <t>2349740</t>
  </si>
  <si>
    <t>2021-12-21 17:22:47</t>
  </si>
  <si>
    <t>2349579</t>
  </si>
  <si>
    <t>154.00</t>
  </si>
  <si>
    <t>2021-12-21 15:47:36</t>
  </si>
  <si>
    <t>2349534</t>
  </si>
  <si>
    <t>1401.00</t>
  </si>
  <si>
    <t>2021-12-21 15:21:37</t>
  </si>
  <si>
    <t>2349181</t>
  </si>
  <si>
    <t>900.00</t>
  </si>
  <si>
    <t>450.00</t>
  </si>
  <si>
    <t>-450</t>
  </si>
  <si>
    <t>2021-12-21 11:05:25</t>
  </si>
  <si>
    <t>2349131</t>
  </si>
  <si>
    <t>474.00</t>
  </si>
  <si>
    <t>2021-12-21 10:12:26</t>
  </si>
  <si>
    <t>2348497</t>
  </si>
  <si>
    <t>红力大酒店（原翰林大酒店）</t>
  </si>
  <si>
    <t>248.00</t>
  </si>
  <si>
    <t>2021-12-20 19:11:39</t>
  </si>
  <si>
    <t>2348032</t>
  </si>
  <si>
    <t>2021-12-20 14:29:49</t>
  </si>
  <si>
    <t>2347234</t>
  </si>
  <si>
    <t>尚客优快捷酒店（天津静海静文路店）</t>
  </si>
  <si>
    <t>80.00</t>
  </si>
  <si>
    <t>2021-12-19 17:09:07</t>
  </si>
  <si>
    <t>2347195</t>
  </si>
  <si>
    <t>金帝商务宾馆</t>
  </si>
  <si>
    <t>107.00</t>
  </si>
  <si>
    <t>2021-12-19 16:39:38</t>
  </si>
  <si>
    <t>2347155</t>
  </si>
  <si>
    <t>126.00</t>
  </si>
  <si>
    <t>2021-12-19 15:56:52</t>
  </si>
  <si>
    <t>2346971</t>
  </si>
  <si>
    <t>200.00</t>
  </si>
  <si>
    <t>2021-12-19 12:44:32</t>
  </si>
  <si>
    <t>2346924</t>
  </si>
  <si>
    <t>石梅湾艾美度假酒店</t>
  </si>
  <si>
    <t>曹海宁,张燕</t>
  </si>
  <si>
    <t>2472.00</t>
  </si>
  <si>
    <t>2021-12-19 12:10:37</t>
  </si>
  <si>
    <t>2346806</t>
  </si>
  <si>
    <t>287.00</t>
  </si>
  <si>
    <t>2021-12-19 09:58:50</t>
  </si>
  <si>
    <t>2346683</t>
  </si>
  <si>
    <t>开臣璞锦酒店(义乌之心店)</t>
  </si>
  <si>
    <t>242.00</t>
  </si>
  <si>
    <t>2021-12-19 03:17:27</t>
  </si>
  <si>
    <t>2340465</t>
  </si>
  <si>
    <t>安宁M酒店</t>
  </si>
  <si>
    <t>321.00</t>
  </si>
  <si>
    <t>2021-12-14 21:58:42</t>
  </si>
  <si>
    <t>2340218</t>
  </si>
  <si>
    <t>956.00</t>
  </si>
  <si>
    <t>2021-12-14 18:58:03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</si>
</sst>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1" borderId="12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9" fillId="27" borderId="14" applyNumberFormat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1" fillId="27" borderId="10" applyNumberFormat="0" applyAlignment="0" applyProtection="0">
      <alignment vertical="center"/>
    </xf>
    <xf numFmtId="0" fontId="32" fillId="29" borderId="16" applyNumberFormat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0" fillId="39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42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6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104</v>
      </c>
      <c r="S5" s="12" t="s">
        <v>19</v>
      </c>
      <c r="T5" s="7"/>
      <c r="U5" s="11" t="s">
        <v>19</v>
      </c>
      <c r="V5" s="11" t="s">
        <v>104</v>
      </c>
      <c r="W5" s="12" t="s">
        <v>105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112</v>
      </c>
      <c r="S6" s="12" t="s">
        <v>19</v>
      </c>
      <c r="T6" s="7"/>
      <c r="U6" s="11" t="s">
        <v>19</v>
      </c>
      <c r="V6" s="11" t="s">
        <v>112</v>
      </c>
      <c r="W6" s="12" t="s">
        <v>113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2</v>
      </c>
      <c r="N7" s="7" t="s">
        <v>120</v>
      </c>
      <c r="O7" s="7" t="s">
        <v>121</v>
      </c>
      <c r="P7" s="7" t="s">
        <v>78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125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126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127</v>
      </c>
      <c r="H8" s="7" t="s">
        <v>128</v>
      </c>
      <c r="I8" s="7" t="s">
        <v>75</v>
      </c>
      <c r="J8" s="7" t="s">
        <v>2</v>
      </c>
      <c r="K8" s="7" t="s">
        <v>129</v>
      </c>
      <c r="L8" s="7">
        <v>2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130</v>
      </c>
      <c r="S8" s="12" t="s">
        <v>19</v>
      </c>
      <c r="T8" s="7"/>
      <c r="U8" s="11" t="s">
        <v>19</v>
      </c>
      <c r="V8" s="11" t="s">
        <v>130</v>
      </c>
      <c r="W8" s="12" t="s">
        <v>131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132</v>
      </c>
      <c r="AD8" t="s">
        <v>6</v>
      </c>
      <c r="AE8" t="s">
        <v>133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134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135</v>
      </c>
      <c r="H9" s="7" t="s">
        <v>136</v>
      </c>
      <c r="I9" s="7" t="s">
        <v>75</v>
      </c>
      <c r="J9" s="7" t="s">
        <v>2</v>
      </c>
      <c r="K9" s="7" t="s">
        <v>137</v>
      </c>
      <c r="L9" s="7">
        <v>1</v>
      </c>
      <c r="M9" s="7">
        <v>1</v>
      </c>
      <c r="N9" s="7" t="s">
        <v>77</v>
      </c>
      <c r="O9" s="7" t="s">
        <v>78</v>
      </c>
      <c r="P9" s="7" t="s">
        <v>138</v>
      </c>
      <c r="Q9" s="7"/>
      <c r="R9" s="11" t="s">
        <v>139</v>
      </c>
      <c r="S9" s="12" t="s">
        <v>19</v>
      </c>
      <c r="T9" s="7"/>
      <c r="U9" s="11" t="s">
        <v>19</v>
      </c>
      <c r="V9" s="11" t="s">
        <v>139</v>
      </c>
      <c r="W9" s="12" t="s">
        <v>140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143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144</v>
      </c>
      <c r="H10" s="7" t="s">
        <v>145</v>
      </c>
      <c r="I10" s="7" t="s">
        <v>75</v>
      </c>
      <c r="J10" s="7" t="s">
        <v>2</v>
      </c>
      <c r="K10" s="7" t="s">
        <v>146</v>
      </c>
      <c r="L10" s="7">
        <v>1</v>
      </c>
      <c r="M10" s="7">
        <v>1</v>
      </c>
      <c r="N10" s="7" t="s">
        <v>78</v>
      </c>
      <c r="O10" s="7" t="s">
        <v>78</v>
      </c>
      <c r="P10" s="7" t="s">
        <v>138</v>
      </c>
      <c r="Q10" s="7"/>
      <c r="R10" s="11" t="s">
        <v>147</v>
      </c>
      <c r="S10" s="12" t="s">
        <v>19</v>
      </c>
      <c r="T10" s="7"/>
      <c r="U10" s="11" t="s">
        <v>19</v>
      </c>
      <c r="V10" s="11" t="s">
        <v>147</v>
      </c>
      <c r="W10" s="12" t="s">
        <v>148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149</v>
      </c>
      <c r="AD10" t="s">
        <v>6</v>
      </c>
      <c r="AE10" t="s">
        <v>115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150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151</v>
      </c>
      <c r="H11" s="7" t="s">
        <v>152</v>
      </c>
      <c r="I11" s="7" t="s">
        <v>75</v>
      </c>
      <c r="J11" s="7" t="s">
        <v>2</v>
      </c>
      <c r="K11" s="7" t="s">
        <v>153</v>
      </c>
      <c r="L11" s="7">
        <v>1</v>
      </c>
      <c r="M11" s="7">
        <v>1</v>
      </c>
      <c r="N11" s="7" t="s">
        <v>78</v>
      </c>
      <c r="O11" s="7" t="s">
        <v>78</v>
      </c>
      <c r="P11" s="7" t="s">
        <v>138</v>
      </c>
      <c r="Q11" s="7"/>
      <c r="R11" s="11" t="s">
        <v>154</v>
      </c>
      <c r="S11" s="12" t="s">
        <v>19</v>
      </c>
      <c r="T11" s="7"/>
      <c r="U11" s="11" t="s">
        <v>19</v>
      </c>
      <c r="V11" s="11" t="s">
        <v>154</v>
      </c>
      <c r="W11" s="12" t="s">
        <v>155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156</v>
      </c>
      <c r="AD11" t="s">
        <v>6</v>
      </c>
      <c r="AE11" t="s">
        <v>157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158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159</v>
      </c>
      <c r="H12" s="7" t="s">
        <v>160</v>
      </c>
      <c r="I12" s="7" t="s">
        <v>75</v>
      </c>
      <c r="J12" s="7" t="s">
        <v>2</v>
      </c>
      <c r="K12" s="7" t="s">
        <v>161</v>
      </c>
      <c r="L12" s="7">
        <v>1</v>
      </c>
      <c r="M12" s="7">
        <v>1</v>
      </c>
      <c r="N12" s="7" t="s">
        <v>138</v>
      </c>
      <c r="O12" s="7" t="s">
        <v>138</v>
      </c>
      <c r="P12" s="7" t="s">
        <v>162</v>
      </c>
      <c r="Q12" s="7"/>
      <c r="R12" s="11" t="s">
        <v>163</v>
      </c>
      <c r="S12" s="12" t="s">
        <v>19</v>
      </c>
      <c r="T12" s="7"/>
      <c r="U12" s="11" t="s">
        <v>19</v>
      </c>
      <c r="V12" s="11" t="s">
        <v>163</v>
      </c>
      <c r="W12" s="12" t="s">
        <v>155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164</v>
      </c>
      <c r="AD12" t="s">
        <v>6</v>
      </c>
      <c r="AE12" t="s">
        <v>165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166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167</v>
      </c>
      <c r="H13" s="7" t="s">
        <v>168</v>
      </c>
      <c r="I13" s="7" t="s">
        <v>75</v>
      </c>
      <c r="J13" s="7" t="s">
        <v>2</v>
      </c>
      <c r="K13" s="7" t="s">
        <v>169</v>
      </c>
      <c r="L13" s="7">
        <v>1</v>
      </c>
      <c r="M13" s="7">
        <v>1</v>
      </c>
      <c r="N13" s="7" t="s">
        <v>138</v>
      </c>
      <c r="O13" s="7" t="s">
        <v>138</v>
      </c>
      <c r="P13" s="7" t="s">
        <v>162</v>
      </c>
      <c r="Q13" s="7"/>
      <c r="R13" s="11" t="s">
        <v>154</v>
      </c>
      <c r="S13" s="12" t="s">
        <v>19</v>
      </c>
      <c r="T13" s="7"/>
      <c r="U13" s="11" t="s">
        <v>19</v>
      </c>
      <c r="V13" s="11" t="s">
        <v>154</v>
      </c>
      <c r="W13" s="12" t="s">
        <v>155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156</v>
      </c>
      <c r="AD13" t="s">
        <v>6</v>
      </c>
      <c r="AE13" t="s">
        <v>170</v>
      </c>
      <c r="AF13" t="s">
        <v>83</v>
      </c>
      <c r="AG13" t="s">
        <v>71</v>
      </c>
      <c r="AH13" t="s">
        <v>19</v>
      </c>
    </row>
    <row r="14" ht="14.25" customHeight="1" spans="1:34">
      <c r="A14" s="6" t="s">
        <v>171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172</v>
      </c>
      <c r="H14" s="7" t="s">
        <v>173</v>
      </c>
      <c r="I14" s="7" t="s">
        <v>75</v>
      </c>
      <c r="J14" s="7" t="s">
        <v>2</v>
      </c>
      <c r="K14" s="7" t="s">
        <v>174</v>
      </c>
      <c r="L14" s="7">
        <v>1</v>
      </c>
      <c r="M14" s="7">
        <v>1</v>
      </c>
      <c r="N14" s="7" t="s">
        <v>138</v>
      </c>
      <c r="O14" s="7" t="s">
        <v>138</v>
      </c>
      <c r="P14" s="7" t="s">
        <v>162</v>
      </c>
      <c r="Q14" s="7"/>
      <c r="R14" s="11" t="s">
        <v>175</v>
      </c>
      <c r="S14" s="12" t="s">
        <v>19</v>
      </c>
      <c r="T14" s="7"/>
      <c r="U14" s="11" t="s">
        <v>19</v>
      </c>
      <c r="V14" s="11" t="s">
        <v>175</v>
      </c>
      <c r="W14" s="12" t="s">
        <v>176</v>
      </c>
      <c r="X14" s="12" t="s">
        <v>19</v>
      </c>
      <c r="Y14" s="11" t="s">
        <v>19</v>
      </c>
      <c r="Z14" s="12" t="s">
        <v>19</v>
      </c>
      <c r="AA14" s="14" t="s">
        <v>19</v>
      </c>
      <c r="AB14" t="s">
        <v>19</v>
      </c>
      <c r="AC14" t="s">
        <v>177</v>
      </c>
      <c r="AD14" t="s">
        <v>6</v>
      </c>
      <c r="AE14" t="s">
        <v>178</v>
      </c>
      <c r="AF14" t="s">
        <v>83</v>
      </c>
      <c r="AG14" t="s">
        <v>71</v>
      </c>
      <c r="AH14" t="s">
        <v>19</v>
      </c>
    </row>
    <row r="15" ht="14.25" customHeight="1" spans="1:34">
      <c r="A15" s="6" t="s">
        <v>179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180</v>
      </c>
      <c r="H15" s="7" t="s">
        <v>181</v>
      </c>
      <c r="I15" s="7" t="s">
        <v>75</v>
      </c>
      <c r="J15" s="7" t="s">
        <v>2</v>
      </c>
      <c r="K15" s="7" t="s">
        <v>182</v>
      </c>
      <c r="L15" s="7">
        <v>1</v>
      </c>
      <c r="M15" s="7">
        <v>2</v>
      </c>
      <c r="N15" s="7" t="s">
        <v>138</v>
      </c>
      <c r="O15" s="7" t="s">
        <v>138</v>
      </c>
      <c r="P15" s="7" t="s">
        <v>183</v>
      </c>
      <c r="Q15" s="7"/>
      <c r="R15" s="11" t="s">
        <v>184</v>
      </c>
      <c r="S15" s="12" t="s">
        <v>19</v>
      </c>
      <c r="T15" s="7"/>
      <c r="U15" s="11" t="s">
        <v>19</v>
      </c>
      <c r="V15" s="11" t="s">
        <v>184</v>
      </c>
      <c r="W15" s="12" t="s">
        <v>89</v>
      </c>
      <c r="X15" s="12" t="s">
        <v>19</v>
      </c>
      <c r="Y15" s="11" t="s">
        <v>19</v>
      </c>
      <c r="Z15" s="12" t="s">
        <v>19</v>
      </c>
      <c r="AA15" s="14" t="s">
        <v>19</v>
      </c>
      <c r="AB15" t="s">
        <v>19</v>
      </c>
      <c r="AC15" t="s">
        <v>185</v>
      </c>
      <c r="AD15" t="s">
        <v>6</v>
      </c>
      <c r="AE15" t="s">
        <v>186</v>
      </c>
      <c r="AF15" t="s">
        <v>83</v>
      </c>
      <c r="AG15" t="s">
        <v>71</v>
      </c>
      <c r="AH15" t="s">
        <v>19</v>
      </c>
    </row>
    <row r="16" ht="14.25" customHeight="1" spans="1:34">
      <c r="A16" s="6" t="s">
        <v>187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188</v>
      </c>
      <c r="H16" s="7" t="s">
        <v>189</v>
      </c>
      <c r="I16" s="7" t="s">
        <v>75</v>
      </c>
      <c r="J16" s="7" t="s">
        <v>2</v>
      </c>
      <c r="K16" s="7" t="s">
        <v>190</v>
      </c>
      <c r="L16" s="7">
        <v>1</v>
      </c>
      <c r="M16" s="7">
        <v>1</v>
      </c>
      <c r="N16" s="7" t="s">
        <v>162</v>
      </c>
      <c r="O16" s="7" t="s">
        <v>162</v>
      </c>
      <c r="P16" s="7" t="s">
        <v>183</v>
      </c>
      <c r="Q16" s="7"/>
      <c r="R16" s="11" t="s">
        <v>191</v>
      </c>
      <c r="S16" s="12" t="s">
        <v>19</v>
      </c>
      <c r="T16" s="7"/>
      <c r="U16" s="11" t="s">
        <v>19</v>
      </c>
      <c r="V16" s="11" t="s">
        <v>191</v>
      </c>
      <c r="W16" s="12" t="s">
        <v>192</v>
      </c>
      <c r="X16" s="12" t="s">
        <v>19</v>
      </c>
      <c r="Y16" s="11" t="s">
        <v>19</v>
      </c>
      <c r="Z16" s="12" t="s">
        <v>19</v>
      </c>
      <c r="AA16" s="14" t="s">
        <v>19</v>
      </c>
      <c r="AB16" t="s">
        <v>19</v>
      </c>
      <c r="AC16" t="s">
        <v>193</v>
      </c>
      <c r="AD16" t="s">
        <v>6</v>
      </c>
      <c r="AE16" t="s">
        <v>194</v>
      </c>
      <c r="AF16" t="s">
        <v>83</v>
      </c>
      <c r="AG16" t="s">
        <v>71</v>
      </c>
      <c r="AH16" t="s">
        <v>19</v>
      </c>
    </row>
    <row r="17" ht="14.25" customHeight="1" spans="1:34">
      <c r="A17" s="6" t="s">
        <v>195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196</v>
      </c>
      <c r="H17" s="7" t="s">
        <v>197</v>
      </c>
      <c r="I17" s="7" t="s">
        <v>75</v>
      </c>
      <c r="J17" s="7" t="s">
        <v>2</v>
      </c>
      <c r="K17" s="7" t="s">
        <v>198</v>
      </c>
      <c r="L17" s="7">
        <v>1</v>
      </c>
      <c r="M17" s="7">
        <v>1</v>
      </c>
      <c r="N17" s="7" t="s">
        <v>162</v>
      </c>
      <c r="O17" s="7" t="s">
        <v>162</v>
      </c>
      <c r="P17" s="7" t="s">
        <v>183</v>
      </c>
      <c r="Q17" s="7"/>
      <c r="R17" s="11" t="s">
        <v>163</v>
      </c>
      <c r="S17" s="12" t="s">
        <v>19</v>
      </c>
      <c r="T17" s="7"/>
      <c r="U17" s="11" t="s">
        <v>19</v>
      </c>
      <c r="V17" s="11" t="s">
        <v>163</v>
      </c>
      <c r="W17" s="12" t="s">
        <v>155</v>
      </c>
      <c r="X17" s="12" t="s">
        <v>19</v>
      </c>
      <c r="Y17" s="11" t="s">
        <v>19</v>
      </c>
      <c r="Z17" s="12" t="s">
        <v>19</v>
      </c>
      <c r="AA17" s="14" t="s">
        <v>19</v>
      </c>
      <c r="AB17" t="s">
        <v>19</v>
      </c>
      <c r="AC17" t="s">
        <v>164</v>
      </c>
      <c r="AD17" t="s">
        <v>6</v>
      </c>
      <c r="AE17" t="s">
        <v>199</v>
      </c>
      <c r="AF17" t="s">
        <v>83</v>
      </c>
      <c r="AG17" t="s">
        <v>71</v>
      </c>
      <c r="AH17" t="s">
        <v>19</v>
      </c>
    </row>
    <row r="18" ht="14.25" customHeight="1" spans="1:34">
      <c r="A18" s="6" t="s">
        <v>200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201</v>
      </c>
      <c r="H18" s="7" t="s">
        <v>202</v>
      </c>
      <c r="I18" s="7" t="s">
        <v>75</v>
      </c>
      <c r="J18" s="7" t="s">
        <v>2</v>
      </c>
      <c r="K18" s="7" t="s">
        <v>203</v>
      </c>
      <c r="L18" s="7">
        <v>1</v>
      </c>
      <c r="M18" s="7">
        <v>1</v>
      </c>
      <c r="N18" s="7" t="s">
        <v>162</v>
      </c>
      <c r="O18" s="7" t="s">
        <v>162</v>
      </c>
      <c r="P18" s="7" t="s">
        <v>183</v>
      </c>
      <c r="Q18" s="7"/>
      <c r="R18" s="11" t="s">
        <v>204</v>
      </c>
      <c r="S18" s="12" t="s">
        <v>19</v>
      </c>
      <c r="T18" s="7"/>
      <c r="U18" s="11" t="s">
        <v>19</v>
      </c>
      <c r="V18" s="11" t="s">
        <v>204</v>
      </c>
      <c r="W18" s="12" t="s">
        <v>192</v>
      </c>
      <c r="X18" s="12" t="s">
        <v>19</v>
      </c>
      <c r="Y18" s="11" t="s">
        <v>19</v>
      </c>
      <c r="Z18" s="12" t="s">
        <v>19</v>
      </c>
      <c r="AA18" s="14" t="s">
        <v>19</v>
      </c>
      <c r="AB18" t="s">
        <v>19</v>
      </c>
      <c r="AC18" t="s">
        <v>205</v>
      </c>
      <c r="AD18" t="s">
        <v>6</v>
      </c>
      <c r="AE18" t="s">
        <v>206</v>
      </c>
      <c r="AF18" t="s">
        <v>83</v>
      </c>
      <c r="AG18" t="s">
        <v>71</v>
      </c>
      <c r="AH18" t="s">
        <v>19</v>
      </c>
    </row>
    <row r="19" ht="14.25" customHeight="1" spans="1:34">
      <c r="A19" s="6" t="s">
        <v>207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208</v>
      </c>
      <c r="H19" s="7" t="s">
        <v>209</v>
      </c>
      <c r="I19" s="7" t="s">
        <v>75</v>
      </c>
      <c r="J19" s="7" t="s">
        <v>2</v>
      </c>
      <c r="K19" s="7" t="s">
        <v>210</v>
      </c>
      <c r="L19" s="7">
        <v>1</v>
      </c>
      <c r="M19" s="7">
        <v>1</v>
      </c>
      <c r="N19" s="7" t="s">
        <v>162</v>
      </c>
      <c r="O19" s="7" t="s">
        <v>162</v>
      </c>
      <c r="P19" s="7" t="s">
        <v>183</v>
      </c>
      <c r="Q19" s="7"/>
      <c r="R19" s="11" t="s">
        <v>211</v>
      </c>
      <c r="S19" s="12" t="s">
        <v>19</v>
      </c>
      <c r="T19" s="7"/>
      <c r="U19" s="11" t="s">
        <v>19</v>
      </c>
      <c r="V19" s="11" t="s">
        <v>211</v>
      </c>
      <c r="W19" s="12" t="s">
        <v>212</v>
      </c>
      <c r="X19" s="12" t="s">
        <v>19</v>
      </c>
      <c r="Y19" s="11" t="s">
        <v>19</v>
      </c>
      <c r="Z19" s="12" t="s">
        <v>19</v>
      </c>
      <c r="AA19" s="14" t="s">
        <v>19</v>
      </c>
      <c r="AB19" t="s">
        <v>19</v>
      </c>
      <c r="AC19" t="s">
        <v>213</v>
      </c>
      <c r="AD19" t="s">
        <v>6</v>
      </c>
      <c r="AE19" t="s">
        <v>214</v>
      </c>
      <c r="AF19" t="s">
        <v>83</v>
      </c>
      <c r="AG19" t="s">
        <v>71</v>
      </c>
      <c r="AH19" t="s">
        <v>19</v>
      </c>
    </row>
    <row r="20" ht="14.25" customHeight="1" spans="1:34">
      <c r="A20" s="6" t="s">
        <v>215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216</v>
      </c>
      <c r="H20" s="7" t="s">
        <v>217</v>
      </c>
      <c r="I20" s="7" t="s">
        <v>75</v>
      </c>
      <c r="J20" s="7" t="s">
        <v>2</v>
      </c>
      <c r="K20" s="7" t="s">
        <v>218</v>
      </c>
      <c r="L20" s="7">
        <v>1</v>
      </c>
      <c r="M20" s="7">
        <v>1</v>
      </c>
      <c r="N20" s="7" t="s">
        <v>183</v>
      </c>
      <c r="O20" s="7" t="s">
        <v>183</v>
      </c>
      <c r="P20" s="7" t="s">
        <v>219</v>
      </c>
      <c r="Q20" s="7"/>
      <c r="R20" s="11" t="s">
        <v>220</v>
      </c>
      <c r="S20" s="12" t="s">
        <v>19</v>
      </c>
      <c r="T20" s="7"/>
      <c r="U20" s="11" t="s">
        <v>19</v>
      </c>
      <c r="V20" s="11" t="s">
        <v>220</v>
      </c>
      <c r="W20" s="12" t="s">
        <v>221</v>
      </c>
      <c r="X20" s="12" t="s">
        <v>19</v>
      </c>
      <c r="Y20" s="11" t="s">
        <v>19</v>
      </c>
      <c r="Z20" s="12" t="s">
        <v>19</v>
      </c>
      <c r="AA20" s="14" t="s">
        <v>19</v>
      </c>
      <c r="AB20" t="s">
        <v>19</v>
      </c>
      <c r="AC20" t="s">
        <v>222</v>
      </c>
      <c r="AD20" t="s">
        <v>6</v>
      </c>
      <c r="AE20" t="s">
        <v>223</v>
      </c>
      <c r="AF20" t="s">
        <v>83</v>
      </c>
      <c r="AG20" t="s">
        <v>71</v>
      </c>
      <c r="AH20" t="s">
        <v>19</v>
      </c>
    </row>
    <row r="21" ht="14.25" customHeight="1" spans="1:34">
      <c r="A21" s="6" t="s">
        <v>224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225</v>
      </c>
      <c r="H21" s="7" t="s">
        <v>226</v>
      </c>
      <c r="I21" s="7" t="s">
        <v>75</v>
      </c>
      <c r="J21" s="7" t="s">
        <v>2</v>
      </c>
      <c r="K21" s="7" t="s">
        <v>227</v>
      </c>
      <c r="L21" s="7">
        <v>1</v>
      </c>
      <c r="M21" s="7">
        <v>1</v>
      </c>
      <c r="N21" s="7" t="s">
        <v>183</v>
      </c>
      <c r="O21" s="7" t="s">
        <v>183</v>
      </c>
      <c r="P21" s="7" t="s">
        <v>219</v>
      </c>
      <c r="Q21" s="7"/>
      <c r="R21" s="11" t="s">
        <v>228</v>
      </c>
      <c r="S21" s="12" t="s">
        <v>19</v>
      </c>
      <c r="T21" s="7"/>
      <c r="U21" s="11" t="s">
        <v>19</v>
      </c>
      <c r="V21" s="11" t="s">
        <v>228</v>
      </c>
      <c r="W21" s="12" t="s">
        <v>229</v>
      </c>
      <c r="X21" s="12" t="s">
        <v>19</v>
      </c>
      <c r="Y21" s="11" t="s">
        <v>19</v>
      </c>
      <c r="Z21" s="12" t="s">
        <v>19</v>
      </c>
      <c r="AA21" s="14" t="s">
        <v>19</v>
      </c>
      <c r="AB21" t="s">
        <v>19</v>
      </c>
      <c r="AC21" t="s">
        <v>230</v>
      </c>
      <c r="AD21" t="s">
        <v>6</v>
      </c>
      <c r="AE21" t="s">
        <v>231</v>
      </c>
      <c r="AF21" t="s">
        <v>83</v>
      </c>
      <c r="AG21" t="s">
        <v>71</v>
      </c>
      <c r="AH21" t="s">
        <v>19</v>
      </c>
    </row>
    <row r="22" ht="14.25" customHeight="1" spans="1:34">
      <c r="A22" s="6" t="s">
        <v>232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233</v>
      </c>
      <c r="H22" s="7" t="s">
        <v>234</v>
      </c>
      <c r="I22" s="7" t="s">
        <v>75</v>
      </c>
      <c r="J22" s="7" t="s">
        <v>2</v>
      </c>
      <c r="K22" s="7" t="s">
        <v>235</v>
      </c>
      <c r="L22" s="7">
        <v>1</v>
      </c>
      <c r="M22" s="7">
        <v>1</v>
      </c>
      <c r="N22" s="7" t="s">
        <v>183</v>
      </c>
      <c r="O22" s="7" t="s">
        <v>183</v>
      </c>
      <c r="P22" s="7" t="s">
        <v>219</v>
      </c>
      <c r="Q22" s="7"/>
      <c r="R22" s="11" t="s">
        <v>236</v>
      </c>
      <c r="S22" s="12" t="s">
        <v>19</v>
      </c>
      <c r="T22" s="7"/>
      <c r="U22" s="11" t="s">
        <v>19</v>
      </c>
      <c r="V22" s="11" t="s">
        <v>236</v>
      </c>
      <c r="W22" s="12" t="s">
        <v>176</v>
      </c>
      <c r="X22" s="12" t="s">
        <v>19</v>
      </c>
      <c r="Y22" s="11" t="s">
        <v>19</v>
      </c>
      <c r="Z22" s="12" t="s">
        <v>19</v>
      </c>
      <c r="AA22" s="14" t="s">
        <v>19</v>
      </c>
      <c r="AB22" t="s">
        <v>19</v>
      </c>
      <c r="AC22" t="s">
        <v>237</v>
      </c>
      <c r="AD22" t="s">
        <v>6</v>
      </c>
      <c r="AE22" t="s">
        <v>214</v>
      </c>
      <c r="AF22" t="s">
        <v>83</v>
      </c>
      <c r="AG22" t="s">
        <v>71</v>
      </c>
      <c r="AH22" t="s">
        <v>19</v>
      </c>
    </row>
    <row r="23" ht="14.25" customHeight="1" spans="1:34">
      <c r="A23" s="6" t="s">
        <v>238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239</v>
      </c>
      <c r="H23" s="7" t="s">
        <v>240</v>
      </c>
      <c r="I23" s="7" t="s">
        <v>75</v>
      </c>
      <c r="J23" s="7" t="s">
        <v>2</v>
      </c>
      <c r="K23" s="7" t="s">
        <v>241</v>
      </c>
      <c r="L23" s="7">
        <v>1</v>
      </c>
      <c r="M23" s="7">
        <v>1</v>
      </c>
      <c r="N23" s="7" t="s">
        <v>183</v>
      </c>
      <c r="O23" s="7" t="s">
        <v>183</v>
      </c>
      <c r="P23" s="7" t="s">
        <v>219</v>
      </c>
      <c r="Q23" s="7"/>
      <c r="R23" s="11" t="s">
        <v>242</v>
      </c>
      <c r="S23" s="12" t="s">
        <v>19</v>
      </c>
      <c r="T23" s="7"/>
      <c r="U23" s="11" t="s">
        <v>19</v>
      </c>
      <c r="V23" s="11" t="s">
        <v>242</v>
      </c>
      <c r="W23" s="12" t="s">
        <v>243</v>
      </c>
      <c r="X23" s="12" t="s">
        <v>19</v>
      </c>
      <c r="Y23" s="11" t="s">
        <v>19</v>
      </c>
      <c r="Z23" s="12" t="s">
        <v>19</v>
      </c>
      <c r="AA23" s="14" t="s">
        <v>19</v>
      </c>
      <c r="AB23" t="s">
        <v>19</v>
      </c>
      <c r="AC23" t="s">
        <v>244</v>
      </c>
      <c r="AD23" t="s">
        <v>6</v>
      </c>
      <c r="AE23" t="s">
        <v>245</v>
      </c>
      <c r="AF23" t="s">
        <v>83</v>
      </c>
      <c r="AG23" t="s">
        <v>71</v>
      </c>
      <c r="AH23" t="s">
        <v>19</v>
      </c>
    </row>
    <row r="24" ht="14.25" customHeight="1" spans="1:34">
      <c r="A24" s="6" t="s">
        <v>246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247</v>
      </c>
      <c r="H24" s="7" t="s">
        <v>248</v>
      </c>
      <c r="I24" s="7" t="s">
        <v>75</v>
      </c>
      <c r="J24" s="7" t="s">
        <v>2</v>
      </c>
      <c r="K24" s="7" t="s">
        <v>249</v>
      </c>
      <c r="L24" s="7">
        <v>1</v>
      </c>
      <c r="M24" s="7">
        <v>1</v>
      </c>
      <c r="N24" s="7" t="s">
        <v>183</v>
      </c>
      <c r="O24" s="7" t="s">
        <v>183</v>
      </c>
      <c r="P24" s="7" t="s">
        <v>219</v>
      </c>
      <c r="Q24" s="7"/>
      <c r="R24" s="11" t="s">
        <v>250</v>
      </c>
      <c r="S24" s="12" t="s">
        <v>19</v>
      </c>
      <c r="T24" s="7"/>
      <c r="U24" s="11" t="s">
        <v>19</v>
      </c>
      <c r="V24" s="11" t="s">
        <v>250</v>
      </c>
      <c r="W24" s="12" t="s">
        <v>251</v>
      </c>
      <c r="X24" s="12" t="s">
        <v>19</v>
      </c>
      <c r="Y24" s="11" t="s">
        <v>19</v>
      </c>
      <c r="Z24" s="12" t="s">
        <v>19</v>
      </c>
      <c r="AA24" s="14" t="s">
        <v>19</v>
      </c>
      <c r="AB24" t="s">
        <v>19</v>
      </c>
      <c r="AC24" t="s">
        <v>252</v>
      </c>
      <c r="AD24" t="s">
        <v>6</v>
      </c>
      <c r="AE24" t="s">
        <v>82</v>
      </c>
      <c r="AF24" t="s">
        <v>83</v>
      </c>
      <c r="AG24" t="s">
        <v>71</v>
      </c>
      <c r="AH24" t="s">
        <v>19</v>
      </c>
    </row>
    <row r="25" ht="14.25" customHeight="1" spans="1:34">
      <c r="A25" s="6" t="s">
        <v>253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254</v>
      </c>
      <c r="H25" s="7" t="s">
        <v>255</v>
      </c>
      <c r="I25" s="7" t="s">
        <v>75</v>
      </c>
      <c r="J25" s="7" t="s">
        <v>2</v>
      </c>
      <c r="K25" s="7" t="s">
        <v>256</v>
      </c>
      <c r="L25" s="7">
        <v>1</v>
      </c>
      <c r="M25" s="7">
        <v>1</v>
      </c>
      <c r="N25" s="7" t="s">
        <v>138</v>
      </c>
      <c r="O25" s="7" t="s">
        <v>219</v>
      </c>
      <c r="P25" s="7" t="s">
        <v>257</v>
      </c>
      <c r="Q25" s="7"/>
      <c r="R25" s="11" t="s">
        <v>258</v>
      </c>
      <c r="S25" s="12" t="s">
        <v>19</v>
      </c>
      <c r="T25" s="7"/>
      <c r="U25" s="11" t="s">
        <v>19</v>
      </c>
      <c r="V25" s="11" t="s">
        <v>258</v>
      </c>
      <c r="W25" s="12" t="s">
        <v>259</v>
      </c>
      <c r="X25" s="12" t="s">
        <v>19</v>
      </c>
      <c r="Y25" s="11" t="s">
        <v>19</v>
      </c>
      <c r="Z25" s="12" t="s">
        <v>19</v>
      </c>
      <c r="AA25" s="14" t="s">
        <v>19</v>
      </c>
      <c r="AB25" t="s">
        <v>19</v>
      </c>
      <c r="AC25" t="s">
        <v>260</v>
      </c>
      <c r="AD25" t="s">
        <v>6</v>
      </c>
      <c r="AE25" t="s">
        <v>261</v>
      </c>
      <c r="AF25" t="s">
        <v>83</v>
      </c>
      <c r="AG25" t="s">
        <v>71</v>
      </c>
      <c r="AH25" t="s">
        <v>19</v>
      </c>
    </row>
    <row r="26" ht="14.25" customHeight="1" spans="1:34">
      <c r="A26" s="6" t="s">
        <v>262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263</v>
      </c>
      <c r="H26" s="7" t="s">
        <v>264</v>
      </c>
      <c r="I26" s="7" t="s">
        <v>75</v>
      </c>
      <c r="J26" s="7" t="s">
        <v>2</v>
      </c>
      <c r="K26" s="7" t="s">
        <v>265</v>
      </c>
      <c r="L26" s="7">
        <v>1</v>
      </c>
      <c r="M26" s="7">
        <v>2</v>
      </c>
      <c r="N26" s="7" t="s">
        <v>138</v>
      </c>
      <c r="O26" s="7" t="s">
        <v>183</v>
      </c>
      <c r="P26" s="7" t="s">
        <v>257</v>
      </c>
      <c r="Q26" s="7"/>
      <c r="R26" s="11" t="s">
        <v>266</v>
      </c>
      <c r="S26" s="12" t="s">
        <v>19</v>
      </c>
      <c r="T26" s="7"/>
      <c r="U26" s="11" t="s">
        <v>19</v>
      </c>
      <c r="V26" s="11" t="s">
        <v>266</v>
      </c>
      <c r="W26" s="12" t="s">
        <v>267</v>
      </c>
      <c r="X26" s="12" t="s">
        <v>19</v>
      </c>
      <c r="Y26" s="11" t="s">
        <v>19</v>
      </c>
      <c r="Z26" s="12" t="s">
        <v>19</v>
      </c>
      <c r="AA26" s="14" t="s">
        <v>19</v>
      </c>
      <c r="AB26" t="s">
        <v>19</v>
      </c>
      <c r="AC26" t="s">
        <v>268</v>
      </c>
      <c r="AD26" t="s">
        <v>6</v>
      </c>
      <c r="AE26" t="s">
        <v>269</v>
      </c>
      <c r="AF26" t="s">
        <v>83</v>
      </c>
      <c r="AG26" t="s">
        <v>71</v>
      </c>
      <c r="AH26" t="s">
        <v>19</v>
      </c>
    </row>
    <row r="27" ht="14.25" customHeight="1" spans="1:34">
      <c r="A27" s="6" t="s">
        <v>270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271</v>
      </c>
      <c r="H27" s="7" t="s">
        <v>272</v>
      </c>
      <c r="I27" s="7" t="s">
        <v>75</v>
      </c>
      <c r="J27" s="7" t="s">
        <v>2</v>
      </c>
      <c r="K27" s="7" t="s">
        <v>273</v>
      </c>
      <c r="L27" s="7">
        <v>1</v>
      </c>
      <c r="M27" s="7">
        <v>2</v>
      </c>
      <c r="N27" s="7" t="s">
        <v>162</v>
      </c>
      <c r="O27" s="7" t="s">
        <v>183</v>
      </c>
      <c r="P27" s="7" t="s">
        <v>257</v>
      </c>
      <c r="Q27" s="7"/>
      <c r="R27" s="11" t="s">
        <v>274</v>
      </c>
      <c r="S27" s="12" t="s">
        <v>19</v>
      </c>
      <c r="T27" s="7"/>
      <c r="U27" s="11" t="s">
        <v>19</v>
      </c>
      <c r="V27" s="11" t="s">
        <v>274</v>
      </c>
      <c r="W27" s="12" t="s">
        <v>275</v>
      </c>
      <c r="X27" s="12" t="s">
        <v>19</v>
      </c>
      <c r="Y27" s="11" t="s">
        <v>19</v>
      </c>
      <c r="Z27" s="12" t="s">
        <v>19</v>
      </c>
      <c r="AA27" s="14" t="s">
        <v>19</v>
      </c>
      <c r="AB27" t="s">
        <v>19</v>
      </c>
      <c r="AC27" t="s">
        <v>276</v>
      </c>
      <c r="AD27" t="s">
        <v>6</v>
      </c>
      <c r="AE27" t="s">
        <v>199</v>
      </c>
      <c r="AF27" t="s">
        <v>83</v>
      </c>
      <c r="AG27" t="s">
        <v>71</v>
      </c>
      <c r="AH27" t="s">
        <v>19</v>
      </c>
    </row>
    <row r="28" ht="14.25" customHeight="1" spans="1:34">
      <c r="A28" s="6" t="s">
        <v>277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208</v>
      </c>
      <c r="H28" s="7" t="s">
        <v>209</v>
      </c>
      <c r="I28" s="7" t="s">
        <v>75</v>
      </c>
      <c r="J28" s="7" t="s">
        <v>2</v>
      </c>
      <c r="K28" s="7" t="s">
        <v>278</v>
      </c>
      <c r="L28" s="7">
        <v>1</v>
      </c>
      <c r="M28" s="7">
        <v>1</v>
      </c>
      <c r="N28" s="7" t="s">
        <v>219</v>
      </c>
      <c r="O28" s="7" t="s">
        <v>219</v>
      </c>
      <c r="P28" s="7" t="s">
        <v>257</v>
      </c>
      <c r="Q28" s="7"/>
      <c r="R28" s="11" t="s">
        <v>211</v>
      </c>
      <c r="S28" s="12" t="s">
        <v>19</v>
      </c>
      <c r="T28" s="7"/>
      <c r="U28" s="11" t="s">
        <v>19</v>
      </c>
      <c r="V28" s="11" t="s">
        <v>211</v>
      </c>
      <c r="W28" s="12" t="s">
        <v>212</v>
      </c>
      <c r="X28" s="12" t="s">
        <v>19</v>
      </c>
      <c r="Y28" s="11" t="s">
        <v>19</v>
      </c>
      <c r="Z28" s="12" t="s">
        <v>19</v>
      </c>
      <c r="AA28" s="14" t="s">
        <v>19</v>
      </c>
      <c r="AB28" t="s">
        <v>19</v>
      </c>
      <c r="AC28" t="s">
        <v>213</v>
      </c>
      <c r="AD28" t="s">
        <v>6</v>
      </c>
      <c r="AE28" t="s">
        <v>214</v>
      </c>
      <c r="AF28" t="s">
        <v>83</v>
      </c>
      <c r="AG28" t="s">
        <v>71</v>
      </c>
      <c r="AH28" t="s">
        <v>19</v>
      </c>
    </row>
    <row r="29" ht="14.25" customHeight="1" spans="1:34">
      <c r="A29" s="6" t="s">
        <v>279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280</v>
      </c>
      <c r="H29" s="7" t="s">
        <v>281</v>
      </c>
      <c r="I29" s="7" t="s">
        <v>75</v>
      </c>
      <c r="J29" s="7" t="s">
        <v>2</v>
      </c>
      <c r="K29" s="7" t="s">
        <v>282</v>
      </c>
      <c r="L29" s="7">
        <v>1</v>
      </c>
      <c r="M29" s="7">
        <v>1</v>
      </c>
      <c r="N29" s="7" t="s">
        <v>219</v>
      </c>
      <c r="O29" s="7" t="s">
        <v>219</v>
      </c>
      <c r="P29" s="7" t="s">
        <v>257</v>
      </c>
      <c r="Q29" s="7"/>
      <c r="R29" s="11" t="s">
        <v>267</v>
      </c>
      <c r="S29" s="12" t="s">
        <v>19</v>
      </c>
      <c r="T29" s="7"/>
      <c r="U29" s="11" t="s">
        <v>19</v>
      </c>
      <c r="V29" s="11" t="s">
        <v>267</v>
      </c>
      <c r="W29" s="12" t="s">
        <v>251</v>
      </c>
      <c r="X29" s="12" t="s">
        <v>19</v>
      </c>
      <c r="Y29" s="11" t="s">
        <v>19</v>
      </c>
      <c r="Z29" s="12" t="s">
        <v>19</v>
      </c>
      <c r="AA29" s="14" t="s">
        <v>19</v>
      </c>
      <c r="AB29" t="s">
        <v>19</v>
      </c>
      <c r="AC29" t="s">
        <v>283</v>
      </c>
      <c r="AD29" t="s">
        <v>6</v>
      </c>
      <c r="AE29" t="s">
        <v>284</v>
      </c>
      <c r="AF29" t="s">
        <v>83</v>
      </c>
      <c r="AG29" t="s">
        <v>71</v>
      </c>
      <c r="AH29" t="s">
        <v>19</v>
      </c>
    </row>
    <row r="30" ht="14.25" customHeight="1" spans="1:34">
      <c r="A30" s="6" t="s">
        <v>285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286</v>
      </c>
      <c r="H30" s="7" t="s">
        <v>287</v>
      </c>
      <c r="I30" s="7" t="s">
        <v>75</v>
      </c>
      <c r="J30" s="7" t="s">
        <v>2</v>
      </c>
      <c r="K30" s="7" t="s">
        <v>288</v>
      </c>
      <c r="L30" s="7">
        <v>1</v>
      </c>
      <c r="M30" s="7">
        <v>1</v>
      </c>
      <c r="N30" s="7" t="s">
        <v>219</v>
      </c>
      <c r="O30" s="7" t="s">
        <v>219</v>
      </c>
      <c r="P30" s="7" t="s">
        <v>257</v>
      </c>
      <c r="Q30" s="7"/>
      <c r="R30" s="11" t="s">
        <v>289</v>
      </c>
      <c r="S30" s="12" t="s">
        <v>19</v>
      </c>
      <c r="T30" s="7"/>
      <c r="U30" s="11" t="s">
        <v>19</v>
      </c>
      <c r="V30" s="11" t="s">
        <v>289</v>
      </c>
      <c r="W30" s="12" t="s">
        <v>290</v>
      </c>
      <c r="X30" s="12" t="s">
        <v>19</v>
      </c>
      <c r="Y30" s="11" t="s">
        <v>19</v>
      </c>
      <c r="Z30" s="12" t="s">
        <v>19</v>
      </c>
      <c r="AA30" s="14" t="s">
        <v>19</v>
      </c>
      <c r="AB30" t="s">
        <v>19</v>
      </c>
      <c r="AC30" t="s">
        <v>291</v>
      </c>
      <c r="AD30" t="s">
        <v>6</v>
      </c>
      <c r="AE30" t="s">
        <v>292</v>
      </c>
      <c r="AF30" t="s">
        <v>83</v>
      </c>
      <c r="AG30" t="s">
        <v>71</v>
      </c>
      <c r="AH30" t="s">
        <v>19</v>
      </c>
    </row>
    <row r="31" ht="14.25" customHeight="1" spans="1:34">
      <c r="A31" s="6" t="s">
        <v>293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294</v>
      </c>
      <c r="H31" s="7" t="s">
        <v>295</v>
      </c>
      <c r="I31" s="7" t="s">
        <v>75</v>
      </c>
      <c r="J31" s="7" t="s">
        <v>2</v>
      </c>
      <c r="K31" s="7" t="s">
        <v>296</v>
      </c>
      <c r="L31" s="7">
        <v>1</v>
      </c>
      <c r="M31" s="7">
        <v>1</v>
      </c>
      <c r="N31" s="7" t="s">
        <v>120</v>
      </c>
      <c r="O31" s="7" t="s">
        <v>219</v>
      </c>
      <c r="P31" s="7" t="s">
        <v>257</v>
      </c>
      <c r="Q31" s="7"/>
      <c r="R31" s="11" t="s">
        <v>297</v>
      </c>
      <c r="S31" s="12" t="s">
        <v>19</v>
      </c>
      <c r="T31" s="7"/>
      <c r="U31" s="11" t="s">
        <v>19</v>
      </c>
      <c r="V31" s="11" t="s">
        <v>297</v>
      </c>
      <c r="W31" s="12" t="s">
        <v>298</v>
      </c>
      <c r="X31" s="12" t="s">
        <v>19</v>
      </c>
      <c r="Y31" s="11" t="s">
        <v>19</v>
      </c>
      <c r="Z31" s="12" t="s">
        <v>19</v>
      </c>
      <c r="AA31" s="14" t="s">
        <v>19</v>
      </c>
      <c r="AB31" t="s">
        <v>19</v>
      </c>
      <c r="AC31" t="s">
        <v>299</v>
      </c>
      <c r="AD31" t="s">
        <v>6</v>
      </c>
      <c r="AE31" t="s">
        <v>300</v>
      </c>
      <c r="AF31" t="s">
        <v>83</v>
      </c>
      <c r="AG31" t="s">
        <v>71</v>
      </c>
      <c r="AH31" t="s">
        <v>19</v>
      </c>
    </row>
    <row r="32" ht="14.25" customHeight="1" spans="1:34">
      <c r="A32" s="6" t="s">
        <v>301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302</v>
      </c>
      <c r="H32" s="7" t="s">
        <v>303</v>
      </c>
      <c r="I32" s="7" t="s">
        <v>75</v>
      </c>
      <c r="J32" s="7" t="s">
        <v>2</v>
      </c>
      <c r="K32" s="7" t="s">
        <v>304</v>
      </c>
      <c r="L32" s="7">
        <v>1</v>
      </c>
      <c r="M32" s="7">
        <v>1</v>
      </c>
      <c r="N32" s="7" t="s">
        <v>183</v>
      </c>
      <c r="O32" s="7" t="s">
        <v>219</v>
      </c>
      <c r="P32" s="7" t="s">
        <v>257</v>
      </c>
      <c r="Q32" s="7"/>
      <c r="R32" s="11" t="s">
        <v>305</v>
      </c>
      <c r="S32" s="12" t="s">
        <v>19</v>
      </c>
      <c r="T32" s="7"/>
      <c r="U32" s="11" t="s">
        <v>19</v>
      </c>
      <c r="V32" s="11" t="s">
        <v>305</v>
      </c>
      <c r="W32" s="12" t="s">
        <v>105</v>
      </c>
      <c r="X32" s="12" t="s">
        <v>19</v>
      </c>
      <c r="Y32" s="11" t="s">
        <v>19</v>
      </c>
      <c r="Z32" s="12" t="s">
        <v>19</v>
      </c>
      <c r="AA32" s="14" t="s">
        <v>19</v>
      </c>
      <c r="AB32" t="s">
        <v>19</v>
      </c>
      <c r="AC32" t="s">
        <v>306</v>
      </c>
      <c r="AD32" t="s">
        <v>6</v>
      </c>
      <c r="AE32" t="s">
        <v>307</v>
      </c>
      <c r="AF32" t="s">
        <v>83</v>
      </c>
      <c r="AG32" t="s">
        <v>71</v>
      </c>
      <c r="AH32" t="s">
        <v>19</v>
      </c>
    </row>
    <row r="33" ht="14.25" customHeight="1" spans="1:34">
      <c r="A33" s="6" t="s">
        <v>308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309</v>
      </c>
      <c r="H33" s="7" t="s">
        <v>310</v>
      </c>
      <c r="I33" s="7" t="s">
        <v>75</v>
      </c>
      <c r="J33" s="7" t="s">
        <v>2</v>
      </c>
      <c r="K33" s="7" t="s">
        <v>311</v>
      </c>
      <c r="L33" s="7">
        <v>1</v>
      </c>
      <c r="M33" s="7">
        <v>1</v>
      </c>
      <c r="N33" s="7" t="s">
        <v>219</v>
      </c>
      <c r="O33" s="7" t="s">
        <v>219</v>
      </c>
      <c r="P33" s="7" t="s">
        <v>257</v>
      </c>
      <c r="Q33" s="7"/>
      <c r="R33" s="11" t="s">
        <v>154</v>
      </c>
      <c r="S33" s="12" t="s">
        <v>19</v>
      </c>
      <c r="T33" s="7"/>
      <c r="U33" s="11" t="s">
        <v>19</v>
      </c>
      <c r="V33" s="11" t="s">
        <v>154</v>
      </c>
      <c r="W33" s="12" t="s">
        <v>155</v>
      </c>
      <c r="X33" s="12" t="s">
        <v>19</v>
      </c>
      <c r="Y33" s="11" t="s">
        <v>19</v>
      </c>
      <c r="Z33" s="12" t="s">
        <v>19</v>
      </c>
      <c r="AA33" s="14" t="s">
        <v>19</v>
      </c>
      <c r="AB33" t="s">
        <v>19</v>
      </c>
      <c r="AC33" t="s">
        <v>156</v>
      </c>
      <c r="AD33" t="s">
        <v>6</v>
      </c>
      <c r="AE33" t="s">
        <v>142</v>
      </c>
      <c r="AF33" t="s">
        <v>83</v>
      </c>
      <c r="AG33" t="s">
        <v>71</v>
      </c>
      <c r="AH33" t="s">
        <v>19</v>
      </c>
    </row>
    <row r="34" ht="14.25" customHeight="1" spans="1:34">
      <c r="A34" s="6" t="s">
        <v>312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313</v>
      </c>
      <c r="H34" s="7" t="s">
        <v>314</v>
      </c>
      <c r="I34" s="7" t="s">
        <v>75</v>
      </c>
      <c r="J34" s="7" t="s">
        <v>2</v>
      </c>
      <c r="K34" s="7" t="s">
        <v>315</v>
      </c>
      <c r="L34" s="7">
        <v>1</v>
      </c>
      <c r="M34" s="7">
        <v>1</v>
      </c>
      <c r="N34" s="7" t="s">
        <v>219</v>
      </c>
      <c r="O34" s="7" t="s">
        <v>219</v>
      </c>
      <c r="P34" s="7" t="s">
        <v>257</v>
      </c>
      <c r="Q34" s="7"/>
      <c r="R34" s="11" t="s">
        <v>316</v>
      </c>
      <c r="S34" s="12" t="s">
        <v>19</v>
      </c>
      <c r="T34" s="7"/>
      <c r="U34" s="11" t="s">
        <v>19</v>
      </c>
      <c r="V34" s="11" t="s">
        <v>316</v>
      </c>
      <c r="W34" s="12" t="s">
        <v>317</v>
      </c>
      <c r="X34" s="12" t="s">
        <v>19</v>
      </c>
      <c r="Y34" s="11" t="s">
        <v>19</v>
      </c>
      <c r="Z34" s="12" t="s">
        <v>19</v>
      </c>
      <c r="AA34" s="14" t="s">
        <v>19</v>
      </c>
      <c r="AB34" t="s">
        <v>19</v>
      </c>
      <c r="AC34" t="s">
        <v>318</v>
      </c>
      <c r="AD34" t="s">
        <v>6</v>
      </c>
      <c r="AE34" t="s">
        <v>319</v>
      </c>
      <c r="AF34" t="s">
        <v>83</v>
      </c>
      <c r="AG34" t="s">
        <v>71</v>
      </c>
      <c r="AH34" t="s">
        <v>19</v>
      </c>
    </row>
    <row r="35" ht="14.25" customHeight="1" spans="1:34">
      <c r="A35" s="6" t="s">
        <v>320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321</v>
      </c>
      <c r="H35" s="7" t="s">
        <v>322</v>
      </c>
      <c r="I35" s="7" t="s">
        <v>75</v>
      </c>
      <c r="J35" s="7" t="s">
        <v>2</v>
      </c>
      <c r="K35" s="7" t="s">
        <v>323</v>
      </c>
      <c r="L35" s="7">
        <v>1</v>
      </c>
      <c r="M35" s="7">
        <v>1</v>
      </c>
      <c r="N35" s="7" t="s">
        <v>219</v>
      </c>
      <c r="O35" s="7" t="s">
        <v>219</v>
      </c>
      <c r="P35" s="7" t="s">
        <v>257</v>
      </c>
      <c r="Q35" s="7"/>
      <c r="R35" s="11" t="s">
        <v>324</v>
      </c>
      <c r="S35" s="12" t="s">
        <v>19</v>
      </c>
      <c r="T35" s="7"/>
      <c r="U35" s="11" t="s">
        <v>19</v>
      </c>
      <c r="V35" s="11" t="s">
        <v>324</v>
      </c>
      <c r="W35" s="12" t="s">
        <v>325</v>
      </c>
      <c r="X35" s="12" t="s">
        <v>19</v>
      </c>
      <c r="Y35" s="11" t="s">
        <v>19</v>
      </c>
      <c r="Z35" s="12" t="s">
        <v>19</v>
      </c>
      <c r="AA35" s="14" t="s">
        <v>19</v>
      </c>
      <c r="AB35" t="s">
        <v>19</v>
      </c>
      <c r="AC35" t="s">
        <v>326</v>
      </c>
      <c r="AD35" t="s">
        <v>6</v>
      </c>
      <c r="AE35" t="s">
        <v>327</v>
      </c>
      <c r="AF35" t="s">
        <v>83</v>
      </c>
      <c r="AG35" t="s">
        <v>71</v>
      </c>
      <c r="AH35" t="s">
        <v>19</v>
      </c>
    </row>
    <row r="36" ht="14.25" customHeight="1" spans="1:34">
      <c r="A36" s="6" t="s">
        <v>328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329</v>
      </c>
      <c r="H36" s="7" t="s">
        <v>330</v>
      </c>
      <c r="I36" s="7" t="s">
        <v>75</v>
      </c>
      <c r="J36" s="7" t="s">
        <v>2</v>
      </c>
      <c r="K36" s="7" t="s">
        <v>331</v>
      </c>
      <c r="L36" s="7">
        <v>1</v>
      </c>
      <c r="M36" s="7">
        <v>1</v>
      </c>
      <c r="N36" s="7" t="s">
        <v>183</v>
      </c>
      <c r="O36" s="7" t="s">
        <v>257</v>
      </c>
      <c r="P36" s="7" t="s">
        <v>332</v>
      </c>
      <c r="Q36" s="7"/>
      <c r="R36" s="11" t="s">
        <v>333</v>
      </c>
      <c r="S36" s="12" t="s">
        <v>19</v>
      </c>
      <c r="T36" s="7"/>
      <c r="U36" s="11" t="s">
        <v>19</v>
      </c>
      <c r="V36" s="11" t="s">
        <v>333</v>
      </c>
      <c r="W36" s="12" t="s">
        <v>334</v>
      </c>
      <c r="X36" s="12" t="s">
        <v>19</v>
      </c>
      <c r="Y36" s="11" t="s">
        <v>19</v>
      </c>
      <c r="Z36" s="12" t="s">
        <v>19</v>
      </c>
      <c r="AA36" s="14" t="s">
        <v>19</v>
      </c>
      <c r="AB36" t="s">
        <v>19</v>
      </c>
      <c r="AC36" t="s">
        <v>335</v>
      </c>
      <c r="AD36" t="s">
        <v>6</v>
      </c>
      <c r="AE36" t="s">
        <v>336</v>
      </c>
      <c r="AF36" t="s">
        <v>83</v>
      </c>
      <c r="AG36" t="s">
        <v>71</v>
      </c>
      <c r="AH36" t="s">
        <v>19</v>
      </c>
    </row>
    <row r="37" ht="14.25" customHeight="1" spans="1:34">
      <c r="A37" s="6" t="s">
        <v>337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117</v>
      </c>
      <c r="H37" s="7" t="s">
        <v>118</v>
      </c>
      <c r="I37" s="7" t="s">
        <v>75</v>
      </c>
      <c r="J37" s="7" t="s">
        <v>2</v>
      </c>
      <c r="K37" s="7" t="s">
        <v>338</v>
      </c>
      <c r="L37" s="7">
        <v>1</v>
      </c>
      <c r="M37" s="7">
        <v>1</v>
      </c>
      <c r="N37" s="7" t="s">
        <v>257</v>
      </c>
      <c r="O37" s="7" t="s">
        <v>257</v>
      </c>
      <c r="P37" s="7" t="s">
        <v>332</v>
      </c>
      <c r="Q37" s="7"/>
      <c r="R37" s="11" t="s">
        <v>339</v>
      </c>
      <c r="S37" s="12" t="s">
        <v>19</v>
      </c>
      <c r="T37" s="7"/>
      <c r="U37" s="11" t="s">
        <v>19</v>
      </c>
      <c r="V37" s="11" t="s">
        <v>339</v>
      </c>
      <c r="W37" s="12" t="s">
        <v>340</v>
      </c>
      <c r="X37" s="12" t="s">
        <v>19</v>
      </c>
      <c r="Y37" s="11" t="s">
        <v>19</v>
      </c>
      <c r="Z37" s="12" t="s">
        <v>19</v>
      </c>
      <c r="AA37" s="14" t="s">
        <v>19</v>
      </c>
      <c r="AB37" t="s">
        <v>19</v>
      </c>
      <c r="AC37" t="s">
        <v>341</v>
      </c>
      <c r="AD37" t="s">
        <v>6</v>
      </c>
      <c r="AE37" t="s">
        <v>125</v>
      </c>
      <c r="AF37" t="s">
        <v>83</v>
      </c>
      <c r="AG37" t="s">
        <v>71</v>
      </c>
      <c r="AH37" t="s">
        <v>19</v>
      </c>
    </row>
    <row r="38" ht="14.25" customHeight="1" spans="1:34">
      <c r="A38" s="6" t="s">
        <v>342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271</v>
      </c>
      <c r="H38" s="7" t="s">
        <v>272</v>
      </c>
      <c r="I38" s="7" t="s">
        <v>75</v>
      </c>
      <c r="J38" s="7" t="s">
        <v>2</v>
      </c>
      <c r="K38" s="7" t="s">
        <v>343</v>
      </c>
      <c r="L38" s="7">
        <v>3</v>
      </c>
      <c r="M38" s="7">
        <v>1</v>
      </c>
      <c r="N38" s="7" t="s">
        <v>257</v>
      </c>
      <c r="O38" s="7" t="s">
        <v>257</v>
      </c>
      <c r="P38" s="7" t="s">
        <v>332</v>
      </c>
      <c r="Q38" s="7"/>
      <c r="R38" s="11" t="s">
        <v>344</v>
      </c>
      <c r="S38" s="12" t="s">
        <v>19</v>
      </c>
      <c r="T38" s="7"/>
      <c r="U38" s="11" t="s">
        <v>19</v>
      </c>
      <c r="V38" s="11" t="s">
        <v>344</v>
      </c>
      <c r="W38" s="12" t="s">
        <v>345</v>
      </c>
      <c r="X38" s="12" t="s">
        <v>19</v>
      </c>
      <c r="Y38" s="11" t="s">
        <v>19</v>
      </c>
      <c r="Z38" s="12" t="s">
        <v>19</v>
      </c>
      <c r="AA38" s="14" t="s">
        <v>19</v>
      </c>
      <c r="AB38" t="s">
        <v>19</v>
      </c>
      <c r="AC38" t="s">
        <v>346</v>
      </c>
      <c r="AD38" t="s">
        <v>6</v>
      </c>
      <c r="AE38" t="s">
        <v>199</v>
      </c>
      <c r="AF38" t="s">
        <v>83</v>
      </c>
      <c r="AG38" t="s">
        <v>71</v>
      </c>
      <c r="AH38" t="s">
        <v>19</v>
      </c>
    </row>
    <row r="39" ht="14.25" customHeight="1" spans="1:34">
      <c r="A39" s="6" t="s">
        <v>347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286</v>
      </c>
      <c r="H39" s="7" t="s">
        <v>287</v>
      </c>
      <c r="I39" s="7" t="s">
        <v>75</v>
      </c>
      <c r="J39" s="7" t="s">
        <v>2</v>
      </c>
      <c r="K39" s="7" t="s">
        <v>288</v>
      </c>
      <c r="L39" s="7">
        <v>1</v>
      </c>
      <c r="M39" s="7">
        <v>1</v>
      </c>
      <c r="N39" s="7" t="s">
        <v>257</v>
      </c>
      <c r="O39" s="7" t="s">
        <v>257</v>
      </c>
      <c r="P39" s="7" t="s">
        <v>332</v>
      </c>
      <c r="Q39" s="7"/>
      <c r="R39" s="11" t="s">
        <v>289</v>
      </c>
      <c r="S39" s="12" t="s">
        <v>19</v>
      </c>
      <c r="T39" s="7"/>
      <c r="U39" s="11" t="s">
        <v>19</v>
      </c>
      <c r="V39" s="11" t="s">
        <v>289</v>
      </c>
      <c r="W39" s="12" t="s">
        <v>290</v>
      </c>
      <c r="X39" s="12" t="s">
        <v>19</v>
      </c>
      <c r="Y39" s="11" t="s">
        <v>19</v>
      </c>
      <c r="Z39" s="12" t="s">
        <v>19</v>
      </c>
      <c r="AA39" s="14" t="s">
        <v>19</v>
      </c>
      <c r="AB39" t="s">
        <v>19</v>
      </c>
      <c r="AC39" t="s">
        <v>291</v>
      </c>
      <c r="AD39" t="s">
        <v>6</v>
      </c>
      <c r="AE39" t="s">
        <v>292</v>
      </c>
      <c r="AF39" t="s">
        <v>83</v>
      </c>
      <c r="AG39" t="s">
        <v>71</v>
      </c>
      <c r="AH39" t="s">
        <v>19</v>
      </c>
    </row>
    <row r="40" ht="14.25" customHeight="1" spans="1:34">
      <c r="A40" s="6" t="s">
        <v>348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233</v>
      </c>
      <c r="H40" s="7" t="s">
        <v>234</v>
      </c>
      <c r="I40" s="7" t="s">
        <v>75</v>
      </c>
      <c r="J40" s="7" t="s">
        <v>2</v>
      </c>
      <c r="K40" s="7" t="s">
        <v>349</v>
      </c>
      <c r="L40" s="7">
        <v>1</v>
      </c>
      <c r="M40" s="7">
        <v>1</v>
      </c>
      <c r="N40" s="7" t="s">
        <v>257</v>
      </c>
      <c r="O40" s="7" t="s">
        <v>257</v>
      </c>
      <c r="P40" s="7" t="s">
        <v>332</v>
      </c>
      <c r="Q40" s="7"/>
      <c r="R40" s="11" t="s">
        <v>236</v>
      </c>
      <c r="S40" s="12" t="s">
        <v>19</v>
      </c>
      <c r="T40" s="7"/>
      <c r="U40" s="11" t="s">
        <v>19</v>
      </c>
      <c r="V40" s="11" t="s">
        <v>236</v>
      </c>
      <c r="W40" s="12" t="s">
        <v>176</v>
      </c>
      <c r="X40" s="12" t="s">
        <v>19</v>
      </c>
      <c r="Y40" s="11" t="s">
        <v>19</v>
      </c>
      <c r="Z40" s="12" t="s">
        <v>19</v>
      </c>
      <c r="AA40" s="14" t="s">
        <v>19</v>
      </c>
      <c r="AB40" t="s">
        <v>19</v>
      </c>
      <c r="AC40" t="s">
        <v>237</v>
      </c>
      <c r="AD40" t="s">
        <v>6</v>
      </c>
      <c r="AE40" t="s">
        <v>214</v>
      </c>
      <c r="AF40" t="s">
        <v>83</v>
      </c>
      <c r="AG40" t="s">
        <v>71</v>
      </c>
      <c r="AH40" t="s">
        <v>19</v>
      </c>
    </row>
    <row r="41" ht="14.25" customHeight="1" spans="1:34">
      <c r="A41" s="6" t="s">
        <v>350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351</v>
      </c>
      <c r="H41" s="7" t="s">
        <v>352</v>
      </c>
      <c r="I41" s="7" t="s">
        <v>75</v>
      </c>
      <c r="J41" s="7" t="s">
        <v>2</v>
      </c>
      <c r="K41" s="7" t="s">
        <v>353</v>
      </c>
      <c r="L41" s="7">
        <v>1</v>
      </c>
      <c r="M41" s="7">
        <v>3</v>
      </c>
      <c r="N41" s="7" t="s">
        <v>183</v>
      </c>
      <c r="O41" s="7" t="s">
        <v>183</v>
      </c>
      <c r="P41" s="7" t="s">
        <v>332</v>
      </c>
      <c r="Q41" s="7"/>
      <c r="R41" s="11" t="s">
        <v>354</v>
      </c>
      <c r="S41" s="12" t="s">
        <v>19</v>
      </c>
      <c r="T41" s="7"/>
      <c r="U41" s="11" t="s">
        <v>19</v>
      </c>
      <c r="V41" s="11" t="s">
        <v>354</v>
      </c>
      <c r="W41" s="12" t="s">
        <v>355</v>
      </c>
      <c r="X41" s="12" t="s">
        <v>19</v>
      </c>
      <c r="Y41" s="11" t="s">
        <v>19</v>
      </c>
      <c r="Z41" s="12" t="s">
        <v>19</v>
      </c>
      <c r="AA41" s="14" t="s">
        <v>19</v>
      </c>
      <c r="AB41" t="s">
        <v>19</v>
      </c>
      <c r="AC41" t="s">
        <v>356</v>
      </c>
      <c r="AD41" t="s">
        <v>6</v>
      </c>
      <c r="AE41" t="s">
        <v>357</v>
      </c>
      <c r="AF41" t="s">
        <v>83</v>
      </c>
      <c r="AG41" t="s">
        <v>71</v>
      </c>
      <c r="AH41" t="s">
        <v>19</v>
      </c>
    </row>
    <row r="42" ht="14.25" customHeight="1" spans="1:34">
      <c r="A42" s="6" t="s">
        <v>358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359</v>
      </c>
      <c r="H42" s="7" t="s">
        <v>360</v>
      </c>
      <c r="I42" s="7" t="s">
        <v>75</v>
      </c>
      <c r="J42" s="7" t="s">
        <v>2</v>
      </c>
      <c r="K42" s="7" t="s">
        <v>361</v>
      </c>
      <c r="L42" s="7">
        <v>1</v>
      </c>
      <c r="M42" s="7">
        <v>2</v>
      </c>
      <c r="N42" s="7" t="s">
        <v>219</v>
      </c>
      <c r="O42" s="7" t="s">
        <v>219</v>
      </c>
      <c r="P42" s="7" t="s">
        <v>332</v>
      </c>
      <c r="Q42" s="7"/>
      <c r="R42" s="11" t="s">
        <v>362</v>
      </c>
      <c r="S42" s="12" t="s">
        <v>19</v>
      </c>
      <c r="T42" s="7"/>
      <c r="U42" s="11" t="s">
        <v>19</v>
      </c>
      <c r="V42" s="11" t="s">
        <v>362</v>
      </c>
      <c r="W42" s="12" t="s">
        <v>363</v>
      </c>
      <c r="X42" s="12" t="s">
        <v>19</v>
      </c>
      <c r="Y42" s="11" t="s">
        <v>19</v>
      </c>
      <c r="Z42" s="12" t="s">
        <v>19</v>
      </c>
      <c r="AA42" s="14" t="s">
        <v>19</v>
      </c>
      <c r="AB42" t="s">
        <v>19</v>
      </c>
      <c r="AC42" t="s">
        <v>364</v>
      </c>
      <c r="AD42" t="s">
        <v>6</v>
      </c>
      <c r="AE42" t="s">
        <v>365</v>
      </c>
      <c r="AF42" t="s">
        <v>83</v>
      </c>
      <c r="AG42" t="s">
        <v>71</v>
      </c>
      <c r="AH42" t="s">
        <v>19</v>
      </c>
    </row>
    <row r="43" ht="14.25" customHeight="1" spans="1:34">
      <c r="A43" s="6" t="s">
        <v>366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367</v>
      </c>
      <c r="H43" s="7" t="s">
        <v>368</v>
      </c>
      <c r="I43" s="7" t="s">
        <v>75</v>
      </c>
      <c r="J43" s="7" t="s">
        <v>2</v>
      </c>
      <c r="K43" s="7" t="s">
        <v>369</v>
      </c>
      <c r="L43" s="7">
        <v>1</v>
      </c>
      <c r="M43" s="7">
        <v>1</v>
      </c>
      <c r="N43" s="7" t="s">
        <v>257</v>
      </c>
      <c r="O43" s="7" t="s">
        <v>257</v>
      </c>
      <c r="P43" s="7" t="s">
        <v>332</v>
      </c>
      <c r="Q43" s="7"/>
      <c r="R43" s="11" t="s">
        <v>370</v>
      </c>
      <c r="S43" s="12" t="s">
        <v>19</v>
      </c>
      <c r="T43" s="7"/>
      <c r="U43" s="11" t="s">
        <v>19</v>
      </c>
      <c r="V43" s="11" t="s">
        <v>370</v>
      </c>
      <c r="W43" s="12" t="s">
        <v>371</v>
      </c>
      <c r="X43" s="12" t="s">
        <v>19</v>
      </c>
      <c r="Y43" s="11" t="s">
        <v>19</v>
      </c>
      <c r="Z43" s="12" t="s">
        <v>19</v>
      </c>
      <c r="AA43" s="14" t="s">
        <v>19</v>
      </c>
      <c r="AB43" t="s">
        <v>19</v>
      </c>
      <c r="AC43" t="s">
        <v>372</v>
      </c>
      <c r="AD43" t="s">
        <v>6</v>
      </c>
      <c r="AE43" t="s">
        <v>373</v>
      </c>
      <c r="AF43" t="s">
        <v>83</v>
      </c>
      <c r="AG43" t="s">
        <v>71</v>
      </c>
      <c r="AH43" t="s">
        <v>19</v>
      </c>
    </row>
    <row r="44" ht="14.25" customHeight="1" spans="1:34">
      <c r="A44" s="6" t="s">
        <v>374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375</v>
      </c>
      <c r="H44" s="7" t="s">
        <v>376</v>
      </c>
      <c r="I44" s="7" t="s">
        <v>75</v>
      </c>
      <c r="J44" s="7" t="s">
        <v>2</v>
      </c>
      <c r="K44" s="7" t="s">
        <v>377</v>
      </c>
      <c r="L44" s="7">
        <v>1</v>
      </c>
      <c r="M44" s="7">
        <v>1</v>
      </c>
      <c r="N44" s="7" t="s">
        <v>257</v>
      </c>
      <c r="O44" s="7" t="s">
        <v>257</v>
      </c>
      <c r="P44" s="7" t="s">
        <v>332</v>
      </c>
      <c r="Q44" s="7"/>
      <c r="R44" s="11" t="s">
        <v>378</v>
      </c>
      <c r="S44" s="12" t="s">
        <v>19</v>
      </c>
      <c r="T44" s="7"/>
      <c r="U44" s="11" t="s">
        <v>19</v>
      </c>
      <c r="V44" s="11" t="s">
        <v>378</v>
      </c>
      <c r="W44" s="12" t="s">
        <v>221</v>
      </c>
      <c r="X44" s="12" t="s">
        <v>19</v>
      </c>
      <c r="Y44" s="11" t="s">
        <v>19</v>
      </c>
      <c r="Z44" s="12" t="s">
        <v>19</v>
      </c>
      <c r="AA44" s="14" t="s">
        <v>19</v>
      </c>
      <c r="AB44" t="s">
        <v>19</v>
      </c>
      <c r="AC44" t="s">
        <v>379</v>
      </c>
      <c r="AD44" t="s">
        <v>6</v>
      </c>
      <c r="AE44" t="s">
        <v>327</v>
      </c>
      <c r="AF44" t="s">
        <v>83</v>
      </c>
      <c r="AG44" t="s">
        <v>71</v>
      </c>
      <c r="AH44" t="s">
        <v>19</v>
      </c>
    </row>
    <row r="45" ht="14.25" customHeight="1" spans="1:34">
      <c r="A45" s="6" t="s">
        <v>380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208</v>
      </c>
      <c r="H45" s="7" t="s">
        <v>209</v>
      </c>
      <c r="I45" s="7" t="s">
        <v>75</v>
      </c>
      <c r="J45" s="7" t="s">
        <v>2</v>
      </c>
      <c r="K45" s="7" t="s">
        <v>278</v>
      </c>
      <c r="L45" s="7">
        <v>1</v>
      </c>
      <c r="M45" s="7">
        <v>1</v>
      </c>
      <c r="N45" s="7" t="s">
        <v>257</v>
      </c>
      <c r="O45" s="7" t="s">
        <v>257</v>
      </c>
      <c r="P45" s="7" t="s">
        <v>332</v>
      </c>
      <c r="Q45" s="7"/>
      <c r="R45" s="11" t="s">
        <v>211</v>
      </c>
      <c r="S45" s="12" t="s">
        <v>19</v>
      </c>
      <c r="T45" s="7"/>
      <c r="U45" s="11" t="s">
        <v>19</v>
      </c>
      <c r="V45" s="11" t="s">
        <v>211</v>
      </c>
      <c r="W45" s="12" t="s">
        <v>212</v>
      </c>
      <c r="X45" s="12" t="s">
        <v>19</v>
      </c>
      <c r="Y45" s="11" t="s">
        <v>19</v>
      </c>
      <c r="Z45" s="12" t="s">
        <v>19</v>
      </c>
      <c r="AA45" s="14" t="s">
        <v>19</v>
      </c>
      <c r="AB45" t="s">
        <v>19</v>
      </c>
      <c r="AC45" t="s">
        <v>213</v>
      </c>
      <c r="AD45" t="s">
        <v>6</v>
      </c>
      <c r="AE45" t="s">
        <v>214</v>
      </c>
      <c r="AF45" t="s">
        <v>83</v>
      </c>
      <c r="AG45" t="s">
        <v>71</v>
      </c>
      <c r="AH45" t="s">
        <v>19</v>
      </c>
    </row>
    <row r="46" customHeight="1" spans="1:32">
      <c r="A46" s="10" t="s">
        <v>381</v>
      </c>
      <c r="B46" s="10"/>
      <c r="C46" s="10" t="s">
        <v>382</v>
      </c>
      <c r="D46" s="10"/>
      <c r="E46" s="10"/>
      <c r="F46" s="10"/>
      <c r="G46" s="10" t="s">
        <v>382</v>
      </c>
      <c r="H46" s="10" t="s">
        <v>382</v>
      </c>
      <c r="I46" s="10" t="s">
        <v>382</v>
      </c>
      <c r="J46" s="10" t="s">
        <v>382</v>
      </c>
      <c r="K46" s="10" t="s">
        <v>382</v>
      </c>
      <c r="L46" s="10" t="s">
        <v>382</v>
      </c>
      <c r="M46" s="10" t="s">
        <v>382</v>
      </c>
      <c r="N46" s="10" t="s">
        <v>382</v>
      </c>
      <c r="O46" s="10" t="s">
        <v>382</v>
      </c>
      <c r="P46" s="10" t="s">
        <v>382</v>
      </c>
      <c r="Q46" s="10"/>
      <c r="R46" s="13" t="s">
        <v>20</v>
      </c>
      <c r="S46" s="13" t="s">
        <v>19</v>
      </c>
      <c r="T46" s="10" t="s">
        <v>382</v>
      </c>
      <c r="U46" s="13"/>
      <c r="V46" s="13" t="s">
        <v>20</v>
      </c>
      <c r="W46" s="13" t="s">
        <v>21</v>
      </c>
      <c r="X46" s="13"/>
      <c r="Y46" s="13"/>
      <c r="Z46" s="13"/>
      <c r="AA46" s="10"/>
      <c r="AB46" s="13"/>
      <c r="AC46" s="10"/>
      <c r="AD46" s="10" t="s">
        <v>382</v>
      </c>
      <c r="AE46" s="10"/>
      <c r="AF4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383</v>
      </c>
      <c r="B1" s="4" t="s">
        <v>384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385</v>
      </c>
      <c r="H1" s="4" t="s">
        <v>386</v>
      </c>
      <c r="I1" s="4" t="s">
        <v>13</v>
      </c>
      <c r="J1" s="4" t="s">
        <v>17</v>
      </c>
      <c r="K1" s="4" t="s">
        <v>18</v>
      </c>
      <c r="L1" s="9" t="s">
        <v>387</v>
      </c>
      <c r="M1" s="4" t="s">
        <v>388</v>
      </c>
      <c r="N1" s="4" t="s">
        <v>389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390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54"/>
  <sheetViews>
    <sheetView tabSelected="1" workbookViewId="0">
      <selection activeCell="A52" sqref="A52:C5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391</v>
      </c>
    </row>
    <row r="2" ht="14.25" hidden="1" customHeight="1" spans="1:9">
      <c r="A2" s="6" t="s">
        <v>69</v>
      </c>
      <c r="B2" s="7" t="s">
        <v>77</v>
      </c>
      <c r="C2" s="7" t="s">
        <v>78</v>
      </c>
      <c r="D2" s="3">
        <v>107</v>
      </c>
      <c r="E2" t="str">
        <f>VLOOKUP(A2,HOP!A:L,12,0)</f>
        <v>107.00</v>
      </c>
      <c r="F2" t="str">
        <f>VLOOKUP(A2,HOP!A:C,3,0)</f>
        <v>2347195</v>
      </c>
      <c r="G2">
        <f>D2-E2</f>
        <v>0</v>
      </c>
      <c r="H2" t="str">
        <f>$H$1&amp;F2</f>
        <v>，2347195</v>
      </c>
      <c r="I2" t="str">
        <f>VLOOKUP(A2,HOP!A:T,20,0)</f>
        <v>直连</v>
      </c>
    </row>
    <row r="3" ht="14.25" hidden="1" customHeight="1" spans="1:9">
      <c r="A3" s="6" t="s">
        <v>84</v>
      </c>
      <c r="B3" s="7" t="s">
        <v>77</v>
      </c>
      <c r="C3" s="7" t="s">
        <v>78</v>
      </c>
      <c r="D3" s="3">
        <v>242</v>
      </c>
      <c r="E3" t="str">
        <f>VLOOKUP(A3,HOP!A:L,12,0)</f>
        <v>242.00</v>
      </c>
      <c r="F3" t="str">
        <f>VLOOKUP(A3,HOP!A:C,3,0)</f>
        <v>2346683</v>
      </c>
      <c r="G3">
        <f t="shared" ref="G3:G45" si="0">D3-E3</f>
        <v>0</v>
      </c>
      <c r="H3" t="str">
        <f t="shared" ref="H3:H45" si="1">$H$1&amp;F3</f>
        <v>，2346683</v>
      </c>
      <c r="I3" t="str">
        <f>VLOOKUP(A3,HOP!A:T,20,0)</f>
        <v>直连</v>
      </c>
    </row>
    <row r="4" ht="14.25" hidden="1" customHeight="1" spans="1:9">
      <c r="A4" s="6" t="s">
        <v>92</v>
      </c>
      <c r="B4" s="7" t="s">
        <v>77</v>
      </c>
      <c r="C4" s="7" t="s">
        <v>78</v>
      </c>
      <c r="D4" s="3">
        <v>80</v>
      </c>
      <c r="E4" t="str">
        <f>VLOOKUP(A4,HOP!A:L,12,0)</f>
        <v>80.00</v>
      </c>
      <c r="F4" t="str">
        <f>VLOOKUP(A4,HOP!A:C,3,0)</f>
        <v>2347234</v>
      </c>
      <c r="G4">
        <f t="shared" si="0"/>
        <v>0</v>
      </c>
      <c r="H4" t="str">
        <f t="shared" si="1"/>
        <v>，2347234</v>
      </c>
      <c r="I4" t="str">
        <f>VLOOKUP(A4,HOP!A:T,20,0)</f>
        <v>直连</v>
      </c>
    </row>
    <row r="5" ht="14.25" hidden="1" customHeight="1" spans="1:9">
      <c r="A5" s="6" t="s">
        <v>100</v>
      </c>
      <c r="B5" s="7" t="s">
        <v>77</v>
      </c>
      <c r="C5" s="7" t="s">
        <v>78</v>
      </c>
      <c r="D5" s="3">
        <v>126</v>
      </c>
      <c r="E5" t="str">
        <f>VLOOKUP(A5,HOP!A:L,12,0)</f>
        <v>126.00</v>
      </c>
      <c r="F5" t="str">
        <f>VLOOKUP(A5,HOP!A:C,3,0)</f>
        <v>2347155</v>
      </c>
      <c r="G5">
        <f t="shared" si="0"/>
        <v>0</v>
      </c>
      <c r="H5" t="str">
        <f t="shared" si="1"/>
        <v>，2347155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77</v>
      </c>
      <c r="C6" s="7" t="s">
        <v>78</v>
      </c>
      <c r="D6" s="3">
        <v>200</v>
      </c>
      <c r="E6" t="str">
        <f>VLOOKUP(A6,HOP!A:L,12,0)</f>
        <v>200.00</v>
      </c>
      <c r="F6" t="str">
        <f>VLOOKUP(A6,HOP!A:C,3,0)</f>
        <v>2346971</v>
      </c>
      <c r="G6">
        <f t="shared" si="0"/>
        <v>0</v>
      </c>
      <c r="H6" t="str">
        <f t="shared" si="1"/>
        <v>，2346971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121</v>
      </c>
      <c r="C7" s="7" t="s">
        <v>78</v>
      </c>
      <c r="D7" s="3">
        <v>956</v>
      </c>
      <c r="E7" t="str">
        <f>VLOOKUP(A7,HOP!A:L,12,0)</f>
        <v>956.00</v>
      </c>
      <c r="F7" t="str">
        <f>VLOOKUP(A7,HOP!A:C,3,0)</f>
        <v>2340218</v>
      </c>
      <c r="G7">
        <f t="shared" si="0"/>
        <v>0</v>
      </c>
      <c r="H7" t="str">
        <f t="shared" si="1"/>
        <v>，2340218</v>
      </c>
      <c r="I7" t="str">
        <f>VLOOKUP(A7,HOP!A:T,20,0)</f>
        <v>直连</v>
      </c>
    </row>
    <row r="8" ht="14.25" hidden="1" customHeight="1" spans="1:9">
      <c r="A8" s="6" t="s">
        <v>126</v>
      </c>
      <c r="B8" s="7" t="s">
        <v>77</v>
      </c>
      <c r="C8" s="7" t="s">
        <v>78</v>
      </c>
      <c r="D8" s="3">
        <v>2472</v>
      </c>
      <c r="E8" t="str">
        <f>VLOOKUP(A8,HOP!A:L,12,0)</f>
        <v>2472.00</v>
      </c>
      <c r="F8" t="str">
        <f>VLOOKUP(A8,HOP!A:C,3,0)</f>
        <v>2346924</v>
      </c>
      <c r="G8">
        <f t="shared" si="0"/>
        <v>0</v>
      </c>
      <c r="H8" t="str">
        <f t="shared" si="1"/>
        <v>，2346924</v>
      </c>
      <c r="I8" t="str">
        <f>VLOOKUP(A8,HOP!A:T,20,0)</f>
        <v>直连</v>
      </c>
    </row>
    <row r="9" ht="14.25" hidden="1" customHeight="1" spans="1:9">
      <c r="A9" s="6" t="s">
        <v>134</v>
      </c>
      <c r="B9" s="7" t="s">
        <v>78</v>
      </c>
      <c r="C9" s="7" t="s">
        <v>138</v>
      </c>
      <c r="D9" s="3">
        <v>287</v>
      </c>
      <c r="E9" t="str">
        <f>VLOOKUP(A9,HOP!A:L,12,0)</f>
        <v>287.00</v>
      </c>
      <c r="F9" t="str">
        <f>VLOOKUP(A9,HOP!A:C,3,0)</f>
        <v>2346806</v>
      </c>
      <c r="G9">
        <f t="shared" si="0"/>
        <v>0</v>
      </c>
      <c r="H9" t="str">
        <f t="shared" si="1"/>
        <v>，2346806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78</v>
      </c>
      <c r="C10" s="7" t="s">
        <v>138</v>
      </c>
      <c r="D10" s="3">
        <v>248</v>
      </c>
      <c r="E10" t="str">
        <f>VLOOKUP(A10,HOP!A:L,12,0)</f>
        <v>248.00</v>
      </c>
      <c r="F10" t="str">
        <f>VLOOKUP(A10,HOP!A:C,3,0)</f>
        <v>2348497</v>
      </c>
      <c r="G10">
        <f t="shared" si="0"/>
        <v>0</v>
      </c>
      <c r="H10" t="str">
        <f t="shared" si="1"/>
        <v>，2348497</v>
      </c>
      <c r="I10" t="str">
        <f>VLOOKUP(A10,HOP!A:T,20,0)</f>
        <v>直连</v>
      </c>
    </row>
    <row r="11" ht="14.25" hidden="1" customHeight="1" spans="1:9">
      <c r="A11" s="6" t="s">
        <v>150</v>
      </c>
      <c r="B11" s="7" t="s">
        <v>78</v>
      </c>
      <c r="C11" s="7" t="s">
        <v>138</v>
      </c>
      <c r="D11" s="3">
        <v>105</v>
      </c>
      <c r="E11" t="str">
        <f>VLOOKUP(A11,HOP!A:L,12,0)</f>
        <v>105.00</v>
      </c>
      <c r="F11" t="str">
        <f>VLOOKUP(A11,HOP!A:C,3,0)</f>
        <v>2348032</v>
      </c>
      <c r="G11">
        <f t="shared" si="0"/>
        <v>0</v>
      </c>
      <c r="H11" t="str">
        <f t="shared" si="1"/>
        <v>，2348032</v>
      </c>
      <c r="I11" t="str">
        <f>VLOOKUP(A11,HOP!A:T,20,0)</f>
        <v>直连</v>
      </c>
    </row>
    <row r="12" ht="14.25" hidden="1" customHeight="1" spans="1:9">
      <c r="A12" s="6" t="s">
        <v>158</v>
      </c>
      <c r="B12" s="7" t="s">
        <v>138</v>
      </c>
      <c r="C12" s="7" t="s">
        <v>162</v>
      </c>
      <c r="D12" s="3">
        <v>106</v>
      </c>
      <c r="E12" t="str">
        <f>VLOOKUP(A12,HOP!A:L,12,0)</f>
        <v>106.00</v>
      </c>
      <c r="F12" t="str">
        <f>VLOOKUP(A12,HOP!A:C,3,0)</f>
        <v>2350032</v>
      </c>
      <c r="G12">
        <f t="shared" si="0"/>
        <v>0</v>
      </c>
      <c r="H12" t="str">
        <f t="shared" si="1"/>
        <v>，2350032</v>
      </c>
      <c r="I12" t="str">
        <f>VLOOKUP(A12,HOP!A:T,20,0)</f>
        <v>直连</v>
      </c>
    </row>
    <row r="13" ht="14.25" hidden="1" customHeight="1" spans="1:9">
      <c r="A13" s="6" t="s">
        <v>166</v>
      </c>
      <c r="B13" s="7" t="s">
        <v>138</v>
      </c>
      <c r="C13" s="7" t="s">
        <v>162</v>
      </c>
      <c r="D13" s="3">
        <v>105</v>
      </c>
      <c r="E13" t="str">
        <f>VLOOKUP(A13,HOP!A:L,12,0)</f>
        <v>105.00</v>
      </c>
      <c r="F13" t="str">
        <f>VLOOKUP(A13,HOP!A:C,3,0)</f>
        <v>2349740</v>
      </c>
      <c r="G13">
        <f t="shared" si="0"/>
        <v>0</v>
      </c>
      <c r="H13" t="str">
        <f t="shared" si="1"/>
        <v>，2349740</v>
      </c>
      <c r="I13" t="str">
        <f>VLOOKUP(A13,HOP!A:T,20,0)</f>
        <v>直连</v>
      </c>
    </row>
    <row r="14" ht="14.25" hidden="1" customHeight="1" spans="1:9">
      <c r="A14" s="6" t="s">
        <v>171</v>
      </c>
      <c r="B14" s="7" t="s">
        <v>138</v>
      </c>
      <c r="C14" s="7" t="s">
        <v>162</v>
      </c>
      <c r="D14" s="3">
        <v>154</v>
      </c>
      <c r="E14" t="str">
        <f>VLOOKUP(A14,HOP!A:L,12,0)</f>
        <v>154.00</v>
      </c>
      <c r="F14" t="str">
        <f>VLOOKUP(A14,HOP!A:C,3,0)</f>
        <v>2349579</v>
      </c>
      <c r="G14">
        <f t="shared" si="0"/>
        <v>0</v>
      </c>
      <c r="H14" t="str">
        <f t="shared" si="1"/>
        <v>，2349579</v>
      </c>
      <c r="I14" t="str">
        <f>VLOOKUP(A14,HOP!A:T,20,0)</f>
        <v>直连</v>
      </c>
    </row>
    <row r="15" ht="14.25" hidden="1" customHeight="1" spans="1:9">
      <c r="A15" s="6" t="s">
        <v>179</v>
      </c>
      <c r="B15" s="7" t="s">
        <v>138</v>
      </c>
      <c r="C15" s="7" t="s">
        <v>183</v>
      </c>
      <c r="D15" s="3">
        <v>474</v>
      </c>
      <c r="E15" t="str">
        <f>VLOOKUP(A15,HOP!A:L,12,0)</f>
        <v>474.00</v>
      </c>
      <c r="F15" t="str">
        <f>VLOOKUP(A15,HOP!A:C,3,0)</f>
        <v>2349131</v>
      </c>
      <c r="G15">
        <f t="shared" si="0"/>
        <v>0</v>
      </c>
      <c r="H15" t="str">
        <f t="shared" si="1"/>
        <v>，2349131</v>
      </c>
      <c r="I15" t="str">
        <f>VLOOKUP(A15,HOP!A:T,20,0)</f>
        <v>直连</v>
      </c>
    </row>
    <row r="16" ht="14.25" hidden="1" customHeight="1" spans="1:9">
      <c r="A16" s="6" t="s">
        <v>187</v>
      </c>
      <c r="B16" s="7" t="s">
        <v>162</v>
      </c>
      <c r="C16" s="7" t="s">
        <v>183</v>
      </c>
      <c r="D16" s="3">
        <v>96</v>
      </c>
      <c r="E16" t="str">
        <f>VLOOKUP(A16,HOP!A:L,12,0)</f>
        <v>96.00</v>
      </c>
      <c r="F16" t="str">
        <f>VLOOKUP(A16,HOP!A:C,3,0)</f>
        <v>2351534</v>
      </c>
      <c r="G16">
        <f t="shared" si="0"/>
        <v>0</v>
      </c>
      <c r="H16" t="str">
        <f t="shared" si="1"/>
        <v>，2351534</v>
      </c>
      <c r="I16" t="str">
        <f>VLOOKUP(A16,HOP!A:T,20,0)</f>
        <v>直连</v>
      </c>
    </row>
    <row r="17" ht="14.25" hidden="1" customHeight="1" spans="1:9">
      <c r="A17" s="6" t="s">
        <v>195</v>
      </c>
      <c r="B17" s="7" t="s">
        <v>162</v>
      </c>
      <c r="C17" s="7" t="s">
        <v>183</v>
      </c>
      <c r="D17" s="3">
        <v>106</v>
      </c>
      <c r="E17" t="str">
        <f>VLOOKUP(A17,HOP!A:L,12,0)</f>
        <v>106.00</v>
      </c>
      <c r="F17" t="str">
        <f>VLOOKUP(A17,HOP!A:C,3,0)</f>
        <v>2351388</v>
      </c>
      <c r="G17">
        <f t="shared" si="0"/>
        <v>0</v>
      </c>
      <c r="H17" t="str">
        <f t="shared" si="1"/>
        <v>，2351388</v>
      </c>
      <c r="I17" t="str">
        <f>VLOOKUP(A17,HOP!A:T,20,0)</f>
        <v>直连</v>
      </c>
    </row>
    <row r="18" ht="14.25" hidden="1" customHeight="1" spans="1:9">
      <c r="A18" s="6" t="s">
        <v>200</v>
      </c>
      <c r="B18" s="7" t="s">
        <v>162</v>
      </c>
      <c r="C18" s="7" t="s">
        <v>183</v>
      </c>
      <c r="D18" s="3">
        <v>95</v>
      </c>
      <c r="E18" t="str">
        <f>VLOOKUP(A18,HOP!A:L,12,0)</f>
        <v>95.00</v>
      </c>
      <c r="F18" t="str">
        <f>VLOOKUP(A18,HOP!A:C,3,0)</f>
        <v>2350707</v>
      </c>
      <c r="G18">
        <f t="shared" si="0"/>
        <v>0</v>
      </c>
      <c r="H18" t="str">
        <f t="shared" si="1"/>
        <v>，2350707</v>
      </c>
      <c r="I18" t="str">
        <f>VLOOKUP(A18,HOP!A:T,20,0)</f>
        <v>直连</v>
      </c>
    </row>
    <row r="19" ht="14.25" hidden="1" customHeight="1" spans="1:9">
      <c r="A19" s="6" t="s">
        <v>207</v>
      </c>
      <c r="B19" s="7" t="s">
        <v>162</v>
      </c>
      <c r="C19" s="7" t="s">
        <v>183</v>
      </c>
      <c r="D19" s="3">
        <v>452</v>
      </c>
      <c r="E19" t="str">
        <f>VLOOKUP(A19,HOP!A:L,12,0)</f>
        <v>452.00</v>
      </c>
      <c r="F19" t="str">
        <f>VLOOKUP(A19,HOP!A:C,3,0)</f>
        <v>2351386</v>
      </c>
      <c r="G19">
        <f t="shared" si="0"/>
        <v>0</v>
      </c>
      <c r="H19" t="str">
        <f t="shared" si="1"/>
        <v>，2351386</v>
      </c>
      <c r="I19" t="str">
        <f>VLOOKUP(A19,HOP!A:T,20,0)</f>
        <v>直连</v>
      </c>
    </row>
    <row r="20" ht="14.25" hidden="1" customHeight="1" spans="1:9">
      <c r="A20" s="6" t="s">
        <v>215</v>
      </c>
      <c r="B20" s="7" t="s">
        <v>183</v>
      </c>
      <c r="C20" s="7" t="s">
        <v>219</v>
      </c>
      <c r="D20" s="3">
        <v>73</v>
      </c>
      <c r="E20" t="str">
        <f>VLOOKUP(A20,HOP!A:L,12,0)</f>
        <v>73.00</v>
      </c>
      <c r="F20" t="str">
        <f>VLOOKUP(A20,HOP!A:C,3,0)</f>
        <v>2353340</v>
      </c>
      <c r="G20">
        <f t="shared" si="0"/>
        <v>0</v>
      </c>
      <c r="H20" t="str">
        <f t="shared" si="1"/>
        <v>，2353340</v>
      </c>
      <c r="I20" t="str">
        <f>VLOOKUP(A20,HOP!A:T,20,0)</f>
        <v>直连</v>
      </c>
    </row>
    <row r="21" ht="14.25" hidden="1" customHeight="1" spans="1:9">
      <c r="A21" s="6" t="s">
        <v>224</v>
      </c>
      <c r="B21" s="7" t="s">
        <v>183</v>
      </c>
      <c r="C21" s="7" t="s">
        <v>219</v>
      </c>
      <c r="D21" s="3">
        <v>223</v>
      </c>
      <c r="E21" t="str">
        <f>VLOOKUP(A21,HOP!A:L,12,0)</f>
        <v>223.00</v>
      </c>
      <c r="F21" t="str">
        <f>VLOOKUP(A21,HOP!A:C,3,0)</f>
        <v>2353353</v>
      </c>
      <c r="G21">
        <f t="shared" si="0"/>
        <v>0</v>
      </c>
      <c r="H21" t="str">
        <f t="shared" si="1"/>
        <v>，2353353</v>
      </c>
      <c r="I21" t="str">
        <f>VLOOKUP(A21,HOP!A:T,20,0)</f>
        <v>直连</v>
      </c>
    </row>
    <row r="22" ht="14.25" hidden="1" customHeight="1" spans="1:9">
      <c r="A22" s="6" t="s">
        <v>232</v>
      </c>
      <c r="B22" s="7" t="s">
        <v>183</v>
      </c>
      <c r="C22" s="7" t="s">
        <v>219</v>
      </c>
      <c r="D22" s="3">
        <v>156</v>
      </c>
      <c r="E22" t="str">
        <f>VLOOKUP(A22,HOP!A:L,12,0)</f>
        <v>156.00</v>
      </c>
      <c r="F22" t="str">
        <f>VLOOKUP(A22,HOP!A:C,3,0)</f>
        <v>2351719</v>
      </c>
      <c r="G22">
        <f t="shared" si="0"/>
        <v>0</v>
      </c>
      <c r="H22" t="str">
        <f t="shared" si="1"/>
        <v>，2351719</v>
      </c>
      <c r="I22" t="str">
        <f>VLOOKUP(A22,HOP!A:T,20,0)</f>
        <v>直连</v>
      </c>
    </row>
    <row r="23" ht="14.25" hidden="1" customHeight="1" spans="1:9">
      <c r="A23" s="6" t="s">
        <v>238</v>
      </c>
      <c r="B23" s="7" t="s">
        <v>183</v>
      </c>
      <c r="C23" s="7" t="s">
        <v>219</v>
      </c>
      <c r="D23" s="3">
        <v>143</v>
      </c>
      <c r="E23" t="str">
        <f>VLOOKUP(A23,HOP!A:L,12,0)</f>
        <v>143.00</v>
      </c>
      <c r="F23" t="str">
        <f>VLOOKUP(A23,HOP!A:C,3,0)</f>
        <v>2352998</v>
      </c>
      <c r="G23">
        <f t="shared" si="0"/>
        <v>0</v>
      </c>
      <c r="H23" t="str">
        <f t="shared" si="1"/>
        <v>，2352998</v>
      </c>
      <c r="I23" t="str">
        <f>VLOOKUP(A23,HOP!A:T,20,0)</f>
        <v>直连</v>
      </c>
    </row>
    <row r="24" ht="14.25" hidden="1" customHeight="1" spans="1:9">
      <c r="A24" s="6" t="s">
        <v>246</v>
      </c>
      <c r="B24" s="7" t="s">
        <v>183</v>
      </c>
      <c r="C24" s="7" t="s">
        <v>219</v>
      </c>
      <c r="D24" s="3">
        <v>117</v>
      </c>
      <c r="E24" t="str">
        <f>VLOOKUP(A24,HOP!A:L,12,0)</f>
        <v>117.00</v>
      </c>
      <c r="F24" t="str">
        <f>VLOOKUP(A24,HOP!A:C,3,0)</f>
        <v>2352234</v>
      </c>
      <c r="G24">
        <f t="shared" si="0"/>
        <v>0</v>
      </c>
      <c r="H24" t="str">
        <f t="shared" si="1"/>
        <v>，2352234</v>
      </c>
      <c r="I24" t="str">
        <f>VLOOKUP(A24,HOP!A:T,20,0)</f>
        <v>直连</v>
      </c>
    </row>
    <row r="25" ht="14.25" hidden="1" customHeight="1" spans="1:9">
      <c r="A25" s="6" t="s">
        <v>253</v>
      </c>
      <c r="B25" s="7" t="s">
        <v>219</v>
      </c>
      <c r="C25" s="7" t="s">
        <v>257</v>
      </c>
      <c r="D25" s="3">
        <v>1401</v>
      </c>
      <c r="E25" t="str">
        <f>VLOOKUP(A25,HOP!A:L,12,0)</f>
        <v>1401.00</v>
      </c>
      <c r="F25" t="str">
        <f>VLOOKUP(A25,HOP!A:C,3,0)</f>
        <v>2349534</v>
      </c>
      <c r="G25">
        <f t="shared" si="0"/>
        <v>0</v>
      </c>
      <c r="H25" t="str">
        <f t="shared" si="1"/>
        <v>，2349534</v>
      </c>
      <c r="I25" t="str">
        <f>VLOOKUP(A25,HOP!A:T,20,0)</f>
        <v>直连</v>
      </c>
    </row>
    <row r="26" ht="14.25" customHeight="1" spans="1:10">
      <c r="A26" s="42" t="s">
        <v>262</v>
      </c>
      <c r="B26" s="7" t="s">
        <v>183</v>
      </c>
      <c r="C26" s="7" t="s">
        <v>257</v>
      </c>
      <c r="D26" s="3">
        <v>900</v>
      </c>
      <c r="E26" t="str">
        <f>VLOOKUP(A26,HOP!A:L,12,0)</f>
        <v>450.00</v>
      </c>
      <c r="F26" t="str">
        <f>VLOOKUP(A26,HOP!A:C,3,0)</f>
        <v>2349181</v>
      </c>
      <c r="G26">
        <f t="shared" si="0"/>
        <v>450</v>
      </c>
      <c r="H26" t="str">
        <f t="shared" si="1"/>
        <v>，2349181</v>
      </c>
      <c r="I26" t="str">
        <f>VLOOKUP(A26,HOP!A:T,20,0)</f>
        <v>直连</v>
      </c>
      <c r="J26" t="s">
        <v>392</v>
      </c>
    </row>
    <row r="27" ht="14.25" customHeight="1" spans="1:10">
      <c r="A27" s="42" t="s">
        <v>270</v>
      </c>
      <c r="B27" s="7" t="s">
        <v>183</v>
      </c>
      <c r="C27" s="7" t="s">
        <v>257</v>
      </c>
      <c r="D27" s="3">
        <v>1484</v>
      </c>
      <c r="E27" t="str">
        <f>VLOOKUP(A27,HOP!A:L,12,0)</f>
        <v>696.00</v>
      </c>
      <c r="F27" t="str">
        <f>VLOOKUP(A27,HOP!A:C,3,0)</f>
        <v>2351152</v>
      </c>
      <c r="G27">
        <f t="shared" si="0"/>
        <v>788</v>
      </c>
      <c r="H27" t="str">
        <f t="shared" si="1"/>
        <v>，2351152</v>
      </c>
      <c r="I27" t="str">
        <f>VLOOKUP(A27,HOP!A:T,20,0)</f>
        <v>直连</v>
      </c>
      <c r="J27" t="s">
        <v>393</v>
      </c>
    </row>
    <row r="28" ht="14.25" hidden="1" customHeight="1" spans="1:9">
      <c r="A28" s="6" t="s">
        <v>277</v>
      </c>
      <c r="B28" s="7" t="s">
        <v>219</v>
      </c>
      <c r="C28" s="7" t="s">
        <v>257</v>
      </c>
      <c r="D28" s="3">
        <v>452</v>
      </c>
      <c r="E28" t="str">
        <f>VLOOKUP(A28,HOP!A:L,12,0)</f>
        <v>452.00</v>
      </c>
      <c r="F28" t="str">
        <f>VLOOKUP(A28,HOP!A:C,3,0)</f>
        <v>2354214</v>
      </c>
      <c r="G28">
        <f t="shared" si="0"/>
        <v>0</v>
      </c>
      <c r="H28" t="str">
        <f t="shared" si="1"/>
        <v>，2354214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219</v>
      </c>
      <c r="C29" s="7" t="s">
        <v>257</v>
      </c>
      <c r="D29" s="3">
        <v>118</v>
      </c>
      <c r="E29" t="str">
        <f>VLOOKUP(A29,HOP!A:L,12,0)</f>
        <v>118.00</v>
      </c>
      <c r="F29" t="str">
        <f>VLOOKUP(A29,HOP!A:C,3,0)</f>
        <v>2353892</v>
      </c>
      <c r="G29">
        <f t="shared" si="0"/>
        <v>0</v>
      </c>
      <c r="H29" t="str">
        <f t="shared" si="1"/>
        <v>，2353892</v>
      </c>
      <c r="I29" t="str">
        <f>VLOOKUP(A29,HOP!A:T,20,0)</f>
        <v>直连</v>
      </c>
    </row>
    <row r="30" ht="14.25" hidden="1" customHeight="1" spans="1:9">
      <c r="A30" s="6" t="s">
        <v>285</v>
      </c>
      <c r="B30" s="7" t="s">
        <v>219</v>
      </c>
      <c r="C30" s="7" t="s">
        <v>257</v>
      </c>
      <c r="D30" s="3">
        <v>166</v>
      </c>
      <c r="E30" t="str">
        <f>VLOOKUP(A30,HOP!A:L,12,0)</f>
        <v>166.00</v>
      </c>
      <c r="F30" t="str">
        <f>VLOOKUP(A30,HOP!A:C,3,0)</f>
        <v>2355248</v>
      </c>
      <c r="G30">
        <f t="shared" si="0"/>
        <v>0</v>
      </c>
      <c r="H30" t="str">
        <f t="shared" si="1"/>
        <v>，2355248</v>
      </c>
      <c r="I30" t="str">
        <f>VLOOKUP(A30,HOP!A:T,20,0)</f>
        <v>直连</v>
      </c>
    </row>
    <row r="31" ht="14.25" hidden="1" customHeight="1" spans="1:9">
      <c r="A31" s="6" t="s">
        <v>293</v>
      </c>
      <c r="B31" s="7" t="s">
        <v>219</v>
      </c>
      <c r="C31" s="7" t="s">
        <v>257</v>
      </c>
      <c r="D31" s="3">
        <v>321</v>
      </c>
      <c r="E31" t="str">
        <f>VLOOKUP(A31,HOP!A:L,12,0)</f>
        <v>321.00</v>
      </c>
      <c r="F31" t="str">
        <f>VLOOKUP(A31,HOP!A:C,3,0)</f>
        <v>2340465</v>
      </c>
      <c r="G31">
        <f t="shared" si="0"/>
        <v>0</v>
      </c>
      <c r="H31" t="str">
        <f t="shared" si="1"/>
        <v>，2340465</v>
      </c>
      <c r="I31" t="str">
        <f>VLOOKUP(A31,HOP!A:T,20,0)</f>
        <v>直连</v>
      </c>
    </row>
    <row r="32" ht="14.25" hidden="1" customHeight="1" spans="1:9">
      <c r="A32" s="6" t="s">
        <v>301</v>
      </c>
      <c r="B32" s="7" t="s">
        <v>219</v>
      </c>
      <c r="C32" s="7" t="s">
        <v>257</v>
      </c>
      <c r="D32" s="3">
        <v>123</v>
      </c>
      <c r="E32" t="str">
        <f>VLOOKUP(A32,HOP!A:L,12,0)</f>
        <v>123.00</v>
      </c>
      <c r="F32" t="str">
        <f>VLOOKUP(A32,HOP!A:C,3,0)</f>
        <v>2353430</v>
      </c>
      <c r="G32">
        <f t="shared" si="0"/>
        <v>0</v>
      </c>
      <c r="H32" t="str">
        <f t="shared" si="1"/>
        <v>，2353430</v>
      </c>
      <c r="I32" t="str">
        <f>VLOOKUP(A32,HOP!A:T,20,0)</f>
        <v>直连</v>
      </c>
    </row>
    <row r="33" ht="14.25" hidden="1" customHeight="1" spans="1:9">
      <c r="A33" s="6" t="s">
        <v>308</v>
      </c>
      <c r="B33" s="7" t="s">
        <v>219</v>
      </c>
      <c r="C33" s="7" t="s">
        <v>257</v>
      </c>
      <c r="D33" s="3">
        <v>105</v>
      </c>
      <c r="E33" t="str">
        <f>VLOOKUP(A33,HOP!A:L,12,0)</f>
        <v>105.00</v>
      </c>
      <c r="F33" t="str">
        <f>VLOOKUP(A33,HOP!A:C,3,0)</f>
        <v>2354621</v>
      </c>
      <c r="G33">
        <f t="shared" si="0"/>
        <v>0</v>
      </c>
      <c r="H33" t="str">
        <f t="shared" si="1"/>
        <v>，2354621</v>
      </c>
      <c r="I33" t="str">
        <f>VLOOKUP(A33,HOP!A:T,20,0)</f>
        <v>直连</v>
      </c>
    </row>
    <row r="34" ht="14.25" hidden="1" customHeight="1" spans="1:9">
      <c r="A34" s="6" t="s">
        <v>312</v>
      </c>
      <c r="B34" s="7" t="s">
        <v>219</v>
      </c>
      <c r="C34" s="7" t="s">
        <v>257</v>
      </c>
      <c r="D34" s="3">
        <v>87</v>
      </c>
      <c r="E34" t="str">
        <f>VLOOKUP(A34,HOP!A:L,12,0)</f>
        <v>87.00</v>
      </c>
      <c r="F34" t="str">
        <f>VLOOKUP(A34,HOP!A:C,3,0)</f>
        <v>2354048</v>
      </c>
      <c r="G34">
        <f t="shared" si="0"/>
        <v>0</v>
      </c>
      <c r="H34" t="str">
        <f t="shared" si="1"/>
        <v>，2354048</v>
      </c>
      <c r="I34" t="str">
        <f>VLOOKUP(A34,HOP!A:T,20,0)</f>
        <v>直连</v>
      </c>
    </row>
    <row r="35" ht="14.25" hidden="1" customHeight="1" spans="1:9">
      <c r="A35" s="6" t="s">
        <v>320</v>
      </c>
      <c r="B35" s="7" t="s">
        <v>219</v>
      </c>
      <c r="C35" s="7" t="s">
        <v>257</v>
      </c>
      <c r="D35" s="3">
        <v>58</v>
      </c>
      <c r="E35" t="str">
        <f>VLOOKUP(A35,HOP!A:L,12,0)</f>
        <v>58.00</v>
      </c>
      <c r="F35" t="str">
        <f>VLOOKUP(A35,HOP!A:C,3,0)</f>
        <v>2354647</v>
      </c>
      <c r="G35">
        <f t="shared" si="0"/>
        <v>0</v>
      </c>
      <c r="H35" t="str">
        <f t="shared" si="1"/>
        <v>，2354647</v>
      </c>
      <c r="I35" t="str">
        <f>VLOOKUP(A35,HOP!A:T,20,0)</f>
        <v>直连</v>
      </c>
    </row>
    <row r="36" ht="14.25" hidden="1" customHeight="1" spans="1:9">
      <c r="A36" s="6" t="s">
        <v>328</v>
      </c>
      <c r="B36" s="7" t="s">
        <v>257</v>
      </c>
      <c r="C36" s="7" t="s">
        <v>332</v>
      </c>
      <c r="D36" s="3">
        <v>3428</v>
      </c>
      <c r="E36" t="str">
        <f>VLOOKUP(A36,HOP!A:L,12,0)</f>
        <v>3428.00</v>
      </c>
      <c r="F36" t="str">
        <f>VLOOKUP(A36,HOP!A:C,3,0)</f>
        <v>2353286</v>
      </c>
      <c r="G36">
        <f t="shared" si="0"/>
        <v>0</v>
      </c>
      <c r="H36" t="str">
        <f t="shared" si="1"/>
        <v>，2353286</v>
      </c>
      <c r="I36" t="str">
        <f>VLOOKUP(A36,HOP!A:T,20,0)</f>
        <v>直连</v>
      </c>
    </row>
    <row r="37" ht="14.25" hidden="1" customHeight="1" spans="1:9">
      <c r="A37" s="6" t="s">
        <v>337</v>
      </c>
      <c r="B37" s="7" t="s">
        <v>257</v>
      </c>
      <c r="C37" s="7" t="s">
        <v>332</v>
      </c>
      <c r="D37" s="3">
        <v>430</v>
      </c>
      <c r="E37" t="str">
        <f>VLOOKUP(A37,HOP!A:L,12,0)</f>
        <v>430.00</v>
      </c>
      <c r="F37" t="str">
        <f>VLOOKUP(A37,HOP!A:C,3,0)</f>
        <v>2355671</v>
      </c>
      <c r="G37">
        <f t="shared" si="0"/>
        <v>0</v>
      </c>
      <c r="H37" t="str">
        <f t="shared" si="1"/>
        <v>，2355671</v>
      </c>
      <c r="I37" t="str">
        <f>VLOOKUP(A37,HOP!A:T,20,0)</f>
        <v>直连</v>
      </c>
    </row>
    <row r="38" ht="14.25" hidden="1" customHeight="1" spans="1:9">
      <c r="A38" s="6" t="s">
        <v>342</v>
      </c>
      <c r="B38" s="7" t="s">
        <v>257</v>
      </c>
      <c r="C38" s="7" t="s">
        <v>332</v>
      </c>
      <c r="D38" s="3">
        <v>2628</v>
      </c>
      <c r="E38" t="str">
        <f>VLOOKUP(A38,HOP!A:L,12,0)</f>
        <v>2628.00</v>
      </c>
      <c r="F38" t="str">
        <f>VLOOKUP(A38,HOP!A:C,3,0)</f>
        <v>2355786</v>
      </c>
      <c r="G38">
        <f t="shared" si="0"/>
        <v>0</v>
      </c>
      <c r="H38" t="str">
        <f t="shared" si="1"/>
        <v>，2355786</v>
      </c>
      <c r="I38" t="str">
        <f>VLOOKUP(A38,HOP!A:T,20,0)</f>
        <v>直连</v>
      </c>
    </row>
    <row r="39" ht="14.25" hidden="1" customHeight="1" spans="1:9">
      <c r="A39" s="6" t="s">
        <v>347</v>
      </c>
      <c r="B39" s="7" t="s">
        <v>257</v>
      </c>
      <c r="C39" s="7" t="s">
        <v>332</v>
      </c>
      <c r="D39" s="3">
        <v>166</v>
      </c>
      <c r="E39" t="str">
        <f>VLOOKUP(A39,HOP!A:L,12,0)</f>
        <v>166.00</v>
      </c>
      <c r="F39" t="str">
        <f>VLOOKUP(A39,HOP!A:C,3,0)</f>
        <v>2355821</v>
      </c>
      <c r="G39">
        <f t="shared" si="0"/>
        <v>0</v>
      </c>
      <c r="H39" t="str">
        <f t="shared" si="1"/>
        <v>，2355821</v>
      </c>
      <c r="I39" t="str">
        <f>VLOOKUP(A39,HOP!A:T,20,0)</f>
        <v>直连</v>
      </c>
    </row>
    <row r="40" ht="14.25" hidden="1" customHeight="1" spans="1:9">
      <c r="A40" s="6" t="s">
        <v>348</v>
      </c>
      <c r="B40" s="7" t="s">
        <v>257</v>
      </c>
      <c r="C40" s="7" t="s">
        <v>332</v>
      </c>
      <c r="D40" s="3">
        <v>156</v>
      </c>
      <c r="E40" t="str">
        <f>VLOOKUP(A40,HOP!A:L,12,0)</f>
        <v>156.00</v>
      </c>
      <c r="F40" t="str">
        <f>VLOOKUP(A40,HOP!A:C,3,0)</f>
        <v>2356349</v>
      </c>
      <c r="G40">
        <f t="shared" si="0"/>
        <v>0</v>
      </c>
      <c r="H40" t="str">
        <f t="shared" si="1"/>
        <v>，2356349</v>
      </c>
      <c r="I40" t="str">
        <f>VLOOKUP(A40,HOP!A:T,20,0)</f>
        <v>直连</v>
      </c>
    </row>
    <row r="41" ht="14.25" customHeight="1" spans="1:10">
      <c r="A41" s="42" t="s">
        <v>350</v>
      </c>
      <c r="B41" s="7" t="s">
        <v>183</v>
      </c>
      <c r="C41" s="7" t="s">
        <v>332</v>
      </c>
      <c r="D41" s="3">
        <v>578</v>
      </c>
      <c r="E41" t="str">
        <f>VLOOKUP(A41,HOP!A:L,12,0)</f>
        <v>383.00</v>
      </c>
      <c r="F41" t="str">
        <f>VLOOKUP(A41,HOP!A:C,3,0)</f>
        <v>2352331</v>
      </c>
      <c r="G41">
        <f t="shared" si="0"/>
        <v>195</v>
      </c>
      <c r="H41" t="str">
        <f t="shared" si="1"/>
        <v>，2352331</v>
      </c>
      <c r="I41" t="str">
        <f>VLOOKUP(A41,HOP!A:T,20,0)</f>
        <v>直连</v>
      </c>
      <c r="J41" t="s">
        <v>394</v>
      </c>
    </row>
    <row r="42" ht="14.25" hidden="1" customHeight="1" spans="1:9">
      <c r="A42" s="6" t="s">
        <v>358</v>
      </c>
      <c r="B42" s="7" t="s">
        <v>219</v>
      </c>
      <c r="C42" s="7" t="s">
        <v>332</v>
      </c>
      <c r="D42" s="3">
        <v>798</v>
      </c>
      <c r="E42" t="str">
        <f>VLOOKUP(A42,HOP!A:L,12,0)</f>
        <v>798.00</v>
      </c>
      <c r="F42" t="str">
        <f>VLOOKUP(A42,HOP!A:C,3,0)</f>
        <v>2354364</v>
      </c>
      <c r="G42">
        <f t="shared" si="0"/>
        <v>0</v>
      </c>
      <c r="H42" t="str">
        <f t="shared" si="1"/>
        <v>，2354364</v>
      </c>
      <c r="I42" t="str">
        <f>VLOOKUP(A42,HOP!A:T,20,0)</f>
        <v>直连</v>
      </c>
    </row>
    <row r="43" ht="14.25" hidden="1" customHeight="1" spans="1:9">
      <c r="A43" s="6" t="s">
        <v>366</v>
      </c>
      <c r="B43" s="7" t="s">
        <v>257</v>
      </c>
      <c r="C43" s="7" t="s">
        <v>332</v>
      </c>
      <c r="D43" s="3">
        <v>240</v>
      </c>
      <c r="E43" t="str">
        <f>VLOOKUP(A43,HOP!A:L,12,0)</f>
        <v>240.00</v>
      </c>
      <c r="F43" t="str">
        <f>VLOOKUP(A43,HOP!A:C,3,0)</f>
        <v>2355591</v>
      </c>
      <c r="G43">
        <f t="shared" si="0"/>
        <v>0</v>
      </c>
      <c r="H43" t="str">
        <f t="shared" si="1"/>
        <v>，2355591</v>
      </c>
      <c r="I43" t="str">
        <f>VLOOKUP(A43,HOP!A:T,20,0)</f>
        <v>直连</v>
      </c>
    </row>
    <row r="44" ht="14.25" hidden="1" customHeight="1" spans="1:9">
      <c r="A44" s="6" t="s">
        <v>374</v>
      </c>
      <c r="B44" s="7" t="s">
        <v>257</v>
      </c>
      <c r="C44" s="7" t="s">
        <v>332</v>
      </c>
      <c r="D44" s="3">
        <v>70</v>
      </c>
      <c r="E44" t="str">
        <f>VLOOKUP(A44,HOP!A:L,12,0)</f>
        <v>70.00</v>
      </c>
      <c r="F44" t="str">
        <f>VLOOKUP(A44,HOP!A:C,3,0)</f>
        <v>2356130</v>
      </c>
      <c r="G44">
        <f t="shared" si="0"/>
        <v>0</v>
      </c>
      <c r="H44" t="str">
        <f t="shared" si="1"/>
        <v>，2356130</v>
      </c>
      <c r="I44" t="str">
        <f>VLOOKUP(A44,HOP!A:T,20,0)</f>
        <v>直连</v>
      </c>
    </row>
    <row r="45" ht="14.25" hidden="1" customHeight="1" spans="1:9">
      <c r="A45" s="6" t="s">
        <v>380</v>
      </c>
      <c r="B45" s="7" t="s">
        <v>257</v>
      </c>
      <c r="C45" s="7" t="s">
        <v>332</v>
      </c>
      <c r="D45" s="3">
        <v>452</v>
      </c>
      <c r="E45" t="str">
        <f>VLOOKUP(A45,HOP!A:L,12,0)</f>
        <v>452.00</v>
      </c>
      <c r="F45" t="str">
        <f>VLOOKUP(A45,HOP!A:C,3,0)</f>
        <v>2355704</v>
      </c>
      <c r="G45">
        <f t="shared" si="0"/>
        <v>0</v>
      </c>
      <c r="H45" t="str">
        <f t="shared" si="1"/>
        <v>，2355704</v>
      </c>
      <c r="I45" t="str">
        <f>VLOOKUP(A45,HOP!A:T,20,0)</f>
        <v>直连</v>
      </c>
    </row>
    <row r="47" spans="4:4">
      <c r="D47" s="3">
        <f>SUM(D2:D46)</f>
        <v>21284</v>
      </c>
    </row>
    <row r="48" ht="14.25" spans="4:4">
      <c r="D48" s="8" t="s">
        <v>22</v>
      </c>
    </row>
    <row r="52" spans="1:3">
      <c r="A52" t="s">
        <v>395</v>
      </c>
      <c r="C52">
        <v>19851</v>
      </c>
    </row>
    <row r="53" spans="1:3">
      <c r="A53" t="s">
        <v>396</v>
      </c>
      <c r="C53">
        <v>1433</v>
      </c>
    </row>
    <row r="54" spans="1:3">
      <c r="A54" s="5" t="s">
        <v>397</v>
      </c>
      <c r="C54">
        <f>SUBTOTAL(9,C52:C53)</f>
        <v>21284</v>
      </c>
    </row>
  </sheetData>
  <autoFilter ref="A1:I45">
    <filterColumn colId="6">
      <filters>
        <filter val="450"/>
        <filter val="195"/>
        <filter val="788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398</v>
      </c>
      <c r="B1" s="2" t="s">
        <v>399</v>
      </c>
      <c r="C1" s="2" t="s">
        <v>400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401</v>
      </c>
      <c r="I1" s="2" t="s">
        <v>402</v>
      </c>
      <c r="J1" s="2" t="s">
        <v>403</v>
      </c>
      <c r="K1" s="2" t="s">
        <v>404</v>
      </c>
      <c r="L1" s="2" t="s">
        <v>405</v>
      </c>
      <c r="M1" s="2" t="s">
        <v>406</v>
      </c>
      <c r="N1" s="2" t="s">
        <v>407</v>
      </c>
      <c r="O1" s="2" t="s">
        <v>408</v>
      </c>
      <c r="P1" s="2" t="s">
        <v>409</v>
      </c>
      <c r="Q1" s="2" t="s">
        <v>410</v>
      </c>
      <c r="R1" s="2" t="s">
        <v>411</v>
      </c>
      <c r="S1" s="2" t="s">
        <v>412</v>
      </c>
      <c r="T1" s="2" t="s">
        <v>413</v>
      </c>
    </row>
    <row r="2" s="1" customFormat="1" spans="1:20">
      <c r="A2" s="1" t="s">
        <v>348</v>
      </c>
      <c r="B2" s="1" t="s">
        <v>257</v>
      </c>
      <c r="C2" s="1" t="s">
        <v>414</v>
      </c>
      <c r="D2" s="1" t="s">
        <v>234</v>
      </c>
      <c r="E2" s="1" t="s">
        <v>349</v>
      </c>
      <c r="F2" s="1" t="s">
        <v>257</v>
      </c>
      <c r="G2" s="1" t="s">
        <v>332</v>
      </c>
      <c r="H2" s="1" t="s">
        <v>415</v>
      </c>
      <c r="I2" s="1" t="s">
        <v>416</v>
      </c>
      <c r="J2" s="1" t="s">
        <v>417</v>
      </c>
      <c r="K2" s="1" t="s">
        <v>416</v>
      </c>
      <c r="L2" s="1" t="s">
        <v>416</v>
      </c>
      <c r="M2" s="1" t="s">
        <v>418</v>
      </c>
      <c r="N2" s="1" t="s">
        <v>418</v>
      </c>
      <c r="O2" s="1" t="s">
        <v>419</v>
      </c>
      <c r="P2" s="1" t="s">
        <v>420</v>
      </c>
      <c r="Q2" s="1" t="s">
        <v>421</v>
      </c>
      <c r="R2" s="1" t="s">
        <v>71</v>
      </c>
      <c r="S2" s="1" t="s">
        <v>422</v>
      </c>
      <c r="T2" s="1" t="s">
        <v>423</v>
      </c>
    </row>
    <row r="3" s="1" customFormat="1" spans="1:20">
      <c r="A3" s="1" t="s">
        <v>374</v>
      </c>
      <c r="B3" s="1" t="s">
        <v>257</v>
      </c>
      <c r="C3" s="1" t="s">
        <v>424</v>
      </c>
      <c r="D3" s="1" t="s">
        <v>425</v>
      </c>
      <c r="E3" s="1" t="s">
        <v>377</v>
      </c>
      <c r="F3" s="1" t="s">
        <v>257</v>
      </c>
      <c r="G3" s="1" t="s">
        <v>332</v>
      </c>
      <c r="H3" s="1" t="s">
        <v>415</v>
      </c>
      <c r="I3" s="1" t="s">
        <v>426</v>
      </c>
      <c r="J3" s="1" t="s">
        <v>417</v>
      </c>
      <c r="K3" s="1" t="s">
        <v>426</v>
      </c>
      <c r="L3" s="1" t="s">
        <v>426</v>
      </c>
      <c r="M3" s="1" t="s">
        <v>418</v>
      </c>
      <c r="N3" s="1" t="s">
        <v>418</v>
      </c>
      <c r="O3" s="1" t="s">
        <v>419</v>
      </c>
      <c r="P3" s="1" t="s">
        <v>420</v>
      </c>
      <c r="Q3" s="1" t="s">
        <v>427</v>
      </c>
      <c r="R3" s="1" t="s">
        <v>71</v>
      </c>
      <c r="S3" s="1" t="s">
        <v>422</v>
      </c>
      <c r="T3" s="1" t="s">
        <v>423</v>
      </c>
    </row>
    <row r="4" s="1" customFormat="1" spans="1:20">
      <c r="A4" s="1" t="s">
        <v>347</v>
      </c>
      <c r="B4" s="1" t="s">
        <v>257</v>
      </c>
      <c r="C4" s="1" t="s">
        <v>428</v>
      </c>
      <c r="D4" s="1" t="s">
        <v>287</v>
      </c>
      <c r="E4" s="1" t="s">
        <v>288</v>
      </c>
      <c r="F4" s="1" t="s">
        <v>257</v>
      </c>
      <c r="G4" s="1" t="s">
        <v>332</v>
      </c>
      <c r="H4" s="1" t="s">
        <v>415</v>
      </c>
      <c r="I4" s="1" t="s">
        <v>429</v>
      </c>
      <c r="J4" s="1" t="s">
        <v>417</v>
      </c>
      <c r="K4" s="1" t="s">
        <v>429</v>
      </c>
      <c r="L4" s="1" t="s">
        <v>429</v>
      </c>
      <c r="M4" s="1" t="s">
        <v>418</v>
      </c>
      <c r="N4" s="1" t="s">
        <v>418</v>
      </c>
      <c r="O4" s="1" t="s">
        <v>419</v>
      </c>
      <c r="P4" s="1" t="s">
        <v>420</v>
      </c>
      <c r="Q4" s="1" t="s">
        <v>430</v>
      </c>
      <c r="R4" s="1" t="s">
        <v>71</v>
      </c>
      <c r="S4" s="1" t="s">
        <v>422</v>
      </c>
      <c r="T4" s="1" t="s">
        <v>423</v>
      </c>
    </row>
    <row r="5" s="1" customFormat="1" spans="1:20">
      <c r="A5" s="1" t="s">
        <v>342</v>
      </c>
      <c r="B5" s="1" t="s">
        <v>257</v>
      </c>
      <c r="C5" s="1" t="s">
        <v>431</v>
      </c>
      <c r="D5" s="1" t="s">
        <v>272</v>
      </c>
      <c r="E5" s="1" t="s">
        <v>432</v>
      </c>
      <c r="F5" s="1" t="s">
        <v>257</v>
      </c>
      <c r="G5" s="1" t="s">
        <v>332</v>
      </c>
      <c r="H5" s="1" t="s">
        <v>415</v>
      </c>
      <c r="I5" s="1" t="s">
        <v>433</v>
      </c>
      <c r="J5" s="1" t="s">
        <v>417</v>
      </c>
      <c r="K5" s="1" t="s">
        <v>433</v>
      </c>
      <c r="L5" s="1" t="s">
        <v>433</v>
      </c>
      <c r="M5" s="1" t="s">
        <v>418</v>
      </c>
      <c r="N5" s="1" t="s">
        <v>418</v>
      </c>
      <c r="O5" s="1" t="s">
        <v>419</v>
      </c>
      <c r="P5" s="1" t="s">
        <v>420</v>
      </c>
      <c r="Q5" s="1" t="s">
        <v>434</v>
      </c>
      <c r="R5" s="1" t="s">
        <v>71</v>
      </c>
      <c r="S5" s="1" t="s">
        <v>422</v>
      </c>
      <c r="T5" s="1" t="s">
        <v>423</v>
      </c>
    </row>
    <row r="6" s="1" customFormat="1" spans="1:20">
      <c r="A6" s="1" t="s">
        <v>380</v>
      </c>
      <c r="B6" s="1" t="s">
        <v>257</v>
      </c>
      <c r="C6" s="1" t="s">
        <v>435</v>
      </c>
      <c r="D6" s="1" t="s">
        <v>436</v>
      </c>
      <c r="E6" s="1" t="s">
        <v>278</v>
      </c>
      <c r="F6" s="1" t="s">
        <v>257</v>
      </c>
      <c r="G6" s="1" t="s">
        <v>332</v>
      </c>
      <c r="H6" s="1" t="s">
        <v>415</v>
      </c>
      <c r="I6" s="1" t="s">
        <v>437</v>
      </c>
      <c r="J6" s="1" t="s">
        <v>417</v>
      </c>
      <c r="K6" s="1" t="s">
        <v>437</v>
      </c>
      <c r="L6" s="1" t="s">
        <v>437</v>
      </c>
      <c r="M6" s="1" t="s">
        <v>418</v>
      </c>
      <c r="N6" s="1" t="s">
        <v>418</v>
      </c>
      <c r="O6" s="1" t="s">
        <v>419</v>
      </c>
      <c r="P6" s="1" t="s">
        <v>420</v>
      </c>
      <c r="Q6" s="1" t="s">
        <v>438</v>
      </c>
      <c r="R6" s="1" t="s">
        <v>71</v>
      </c>
      <c r="S6" s="1" t="s">
        <v>422</v>
      </c>
      <c r="T6" s="1" t="s">
        <v>423</v>
      </c>
    </row>
    <row r="7" s="1" customFormat="1" spans="1:20">
      <c r="A7" s="1" t="s">
        <v>337</v>
      </c>
      <c r="B7" s="1" t="s">
        <v>257</v>
      </c>
      <c r="C7" s="1" t="s">
        <v>439</v>
      </c>
      <c r="D7" s="1" t="s">
        <v>118</v>
      </c>
      <c r="E7" s="1" t="s">
        <v>338</v>
      </c>
      <c r="F7" s="1" t="s">
        <v>257</v>
      </c>
      <c r="G7" s="1" t="s">
        <v>332</v>
      </c>
      <c r="H7" s="1" t="s">
        <v>415</v>
      </c>
      <c r="I7" s="1" t="s">
        <v>440</v>
      </c>
      <c r="J7" s="1" t="s">
        <v>417</v>
      </c>
      <c r="K7" s="1" t="s">
        <v>440</v>
      </c>
      <c r="L7" s="1" t="s">
        <v>440</v>
      </c>
      <c r="M7" s="1" t="s">
        <v>418</v>
      </c>
      <c r="N7" s="1" t="s">
        <v>418</v>
      </c>
      <c r="O7" s="1" t="s">
        <v>419</v>
      </c>
      <c r="P7" s="1" t="s">
        <v>420</v>
      </c>
      <c r="Q7" s="1" t="s">
        <v>441</v>
      </c>
      <c r="R7" s="1" t="s">
        <v>71</v>
      </c>
      <c r="S7" s="1" t="s">
        <v>422</v>
      </c>
      <c r="T7" s="1" t="s">
        <v>423</v>
      </c>
    </row>
    <row r="8" s="1" customFormat="1" spans="1:20">
      <c r="A8" s="1" t="s">
        <v>366</v>
      </c>
      <c r="B8" s="1" t="s">
        <v>257</v>
      </c>
      <c r="C8" s="1" t="s">
        <v>442</v>
      </c>
      <c r="D8" s="1" t="s">
        <v>443</v>
      </c>
      <c r="E8" s="1" t="s">
        <v>369</v>
      </c>
      <c r="F8" s="1" t="s">
        <v>257</v>
      </c>
      <c r="G8" s="1" t="s">
        <v>332</v>
      </c>
      <c r="H8" s="1" t="s">
        <v>415</v>
      </c>
      <c r="I8" s="1" t="s">
        <v>444</v>
      </c>
      <c r="J8" s="1" t="s">
        <v>417</v>
      </c>
      <c r="K8" s="1" t="s">
        <v>444</v>
      </c>
      <c r="L8" s="1" t="s">
        <v>444</v>
      </c>
      <c r="M8" s="1" t="s">
        <v>418</v>
      </c>
      <c r="N8" s="1" t="s">
        <v>418</v>
      </c>
      <c r="O8" s="1" t="s">
        <v>419</v>
      </c>
      <c r="P8" s="1" t="s">
        <v>420</v>
      </c>
      <c r="Q8" s="1" t="s">
        <v>445</v>
      </c>
      <c r="R8" s="1" t="s">
        <v>71</v>
      </c>
      <c r="S8" s="1" t="s">
        <v>422</v>
      </c>
      <c r="T8" s="1" t="s">
        <v>423</v>
      </c>
    </row>
    <row r="9" s="1" customFormat="1" spans="1:20">
      <c r="A9" s="1" t="s">
        <v>285</v>
      </c>
      <c r="B9" s="1" t="s">
        <v>219</v>
      </c>
      <c r="C9" s="1" t="s">
        <v>446</v>
      </c>
      <c r="D9" s="1" t="s">
        <v>287</v>
      </c>
      <c r="E9" s="1" t="s">
        <v>288</v>
      </c>
      <c r="F9" s="1" t="s">
        <v>219</v>
      </c>
      <c r="G9" s="1" t="s">
        <v>257</v>
      </c>
      <c r="H9" s="1" t="s">
        <v>415</v>
      </c>
      <c r="I9" s="1" t="s">
        <v>429</v>
      </c>
      <c r="J9" s="1" t="s">
        <v>417</v>
      </c>
      <c r="K9" s="1" t="s">
        <v>429</v>
      </c>
      <c r="L9" s="1" t="s">
        <v>429</v>
      </c>
      <c r="M9" s="1" t="s">
        <v>418</v>
      </c>
      <c r="N9" s="1" t="s">
        <v>418</v>
      </c>
      <c r="O9" s="1" t="s">
        <v>419</v>
      </c>
      <c r="P9" s="1" t="s">
        <v>420</v>
      </c>
      <c r="Q9" s="1" t="s">
        <v>447</v>
      </c>
      <c r="R9" s="1" t="s">
        <v>71</v>
      </c>
      <c r="S9" s="1" t="s">
        <v>422</v>
      </c>
      <c r="T9" s="1" t="s">
        <v>423</v>
      </c>
    </row>
    <row r="10" s="1" customFormat="1" spans="1:20">
      <c r="A10" s="1" t="s">
        <v>320</v>
      </c>
      <c r="B10" s="1" t="s">
        <v>219</v>
      </c>
      <c r="C10" s="1" t="s">
        <v>448</v>
      </c>
      <c r="D10" s="1" t="s">
        <v>449</v>
      </c>
      <c r="E10" s="1" t="s">
        <v>323</v>
      </c>
      <c r="F10" s="1" t="s">
        <v>219</v>
      </c>
      <c r="G10" s="1" t="s">
        <v>257</v>
      </c>
      <c r="H10" s="1" t="s">
        <v>415</v>
      </c>
      <c r="I10" s="1" t="s">
        <v>450</v>
      </c>
      <c r="J10" s="1" t="s">
        <v>417</v>
      </c>
      <c r="K10" s="1" t="s">
        <v>450</v>
      </c>
      <c r="L10" s="1" t="s">
        <v>450</v>
      </c>
      <c r="M10" s="1" t="s">
        <v>418</v>
      </c>
      <c r="N10" s="1" t="s">
        <v>418</v>
      </c>
      <c r="O10" s="1" t="s">
        <v>419</v>
      </c>
      <c r="P10" s="1" t="s">
        <v>420</v>
      </c>
      <c r="Q10" s="1" t="s">
        <v>451</v>
      </c>
      <c r="R10" s="1" t="s">
        <v>71</v>
      </c>
      <c r="S10" s="1" t="s">
        <v>422</v>
      </c>
      <c r="T10" s="1" t="s">
        <v>423</v>
      </c>
    </row>
    <row r="11" s="1" customFormat="1" spans="1:20">
      <c r="A11" s="1" t="s">
        <v>308</v>
      </c>
      <c r="B11" s="1" t="s">
        <v>219</v>
      </c>
      <c r="C11" s="1" t="s">
        <v>452</v>
      </c>
      <c r="D11" s="1" t="s">
        <v>310</v>
      </c>
      <c r="E11" s="1" t="s">
        <v>311</v>
      </c>
      <c r="F11" s="1" t="s">
        <v>219</v>
      </c>
      <c r="G11" s="1" t="s">
        <v>257</v>
      </c>
      <c r="H11" s="1" t="s">
        <v>415</v>
      </c>
      <c r="I11" s="1" t="s">
        <v>453</v>
      </c>
      <c r="J11" s="1" t="s">
        <v>417</v>
      </c>
      <c r="K11" s="1" t="s">
        <v>453</v>
      </c>
      <c r="L11" s="1" t="s">
        <v>453</v>
      </c>
      <c r="M11" s="1" t="s">
        <v>418</v>
      </c>
      <c r="N11" s="1" t="s">
        <v>418</v>
      </c>
      <c r="O11" s="1" t="s">
        <v>419</v>
      </c>
      <c r="P11" s="1" t="s">
        <v>420</v>
      </c>
      <c r="Q11" s="1" t="s">
        <v>454</v>
      </c>
      <c r="R11" s="1" t="s">
        <v>71</v>
      </c>
      <c r="S11" s="1" t="s">
        <v>422</v>
      </c>
      <c r="T11" s="1" t="s">
        <v>423</v>
      </c>
    </row>
    <row r="12" s="1" customFormat="1" spans="1:20">
      <c r="A12" s="1" t="s">
        <v>358</v>
      </c>
      <c r="B12" s="1" t="s">
        <v>219</v>
      </c>
      <c r="C12" s="1" t="s">
        <v>455</v>
      </c>
      <c r="D12" s="1" t="s">
        <v>456</v>
      </c>
      <c r="E12" s="1" t="s">
        <v>361</v>
      </c>
      <c r="F12" s="1" t="s">
        <v>219</v>
      </c>
      <c r="G12" s="1" t="s">
        <v>332</v>
      </c>
      <c r="H12" s="1" t="s">
        <v>415</v>
      </c>
      <c r="I12" s="1" t="s">
        <v>457</v>
      </c>
      <c r="J12" s="1" t="s">
        <v>417</v>
      </c>
      <c r="K12" s="1" t="s">
        <v>457</v>
      </c>
      <c r="L12" s="1" t="s">
        <v>457</v>
      </c>
      <c r="M12" s="1" t="s">
        <v>418</v>
      </c>
      <c r="N12" s="1" t="s">
        <v>418</v>
      </c>
      <c r="O12" s="1" t="s">
        <v>419</v>
      </c>
      <c r="P12" s="1" t="s">
        <v>420</v>
      </c>
      <c r="Q12" s="1" t="s">
        <v>458</v>
      </c>
      <c r="R12" s="1" t="s">
        <v>71</v>
      </c>
      <c r="S12" s="1" t="s">
        <v>422</v>
      </c>
      <c r="T12" s="1" t="s">
        <v>423</v>
      </c>
    </row>
    <row r="13" s="1" customFormat="1" spans="1:20">
      <c r="A13" s="1" t="s">
        <v>277</v>
      </c>
      <c r="B13" s="1" t="s">
        <v>219</v>
      </c>
      <c r="C13" s="1" t="s">
        <v>459</v>
      </c>
      <c r="D13" s="1" t="s">
        <v>436</v>
      </c>
      <c r="E13" s="1" t="s">
        <v>278</v>
      </c>
      <c r="F13" s="1" t="s">
        <v>219</v>
      </c>
      <c r="G13" s="1" t="s">
        <v>257</v>
      </c>
      <c r="H13" s="1" t="s">
        <v>415</v>
      </c>
      <c r="I13" s="1" t="s">
        <v>437</v>
      </c>
      <c r="J13" s="1" t="s">
        <v>417</v>
      </c>
      <c r="K13" s="1" t="s">
        <v>437</v>
      </c>
      <c r="L13" s="1" t="s">
        <v>437</v>
      </c>
      <c r="M13" s="1" t="s">
        <v>418</v>
      </c>
      <c r="N13" s="1" t="s">
        <v>418</v>
      </c>
      <c r="O13" s="1" t="s">
        <v>419</v>
      </c>
      <c r="P13" s="1" t="s">
        <v>420</v>
      </c>
      <c r="Q13" s="1" t="s">
        <v>460</v>
      </c>
      <c r="R13" s="1" t="s">
        <v>71</v>
      </c>
      <c r="S13" s="1" t="s">
        <v>422</v>
      </c>
      <c r="T13" s="1" t="s">
        <v>423</v>
      </c>
    </row>
    <row r="14" s="1" customFormat="1" spans="1:20">
      <c r="A14" s="1" t="s">
        <v>312</v>
      </c>
      <c r="B14" s="1" t="s">
        <v>219</v>
      </c>
      <c r="C14" s="1" t="s">
        <v>461</v>
      </c>
      <c r="D14" s="1" t="s">
        <v>462</v>
      </c>
      <c r="E14" s="1" t="s">
        <v>315</v>
      </c>
      <c r="F14" s="1" t="s">
        <v>219</v>
      </c>
      <c r="G14" s="1" t="s">
        <v>257</v>
      </c>
      <c r="H14" s="1" t="s">
        <v>415</v>
      </c>
      <c r="I14" s="1" t="s">
        <v>463</v>
      </c>
      <c r="J14" s="1" t="s">
        <v>417</v>
      </c>
      <c r="K14" s="1" t="s">
        <v>463</v>
      </c>
      <c r="L14" s="1" t="s">
        <v>463</v>
      </c>
      <c r="M14" s="1" t="s">
        <v>418</v>
      </c>
      <c r="N14" s="1" t="s">
        <v>418</v>
      </c>
      <c r="O14" s="1" t="s">
        <v>419</v>
      </c>
      <c r="P14" s="1" t="s">
        <v>420</v>
      </c>
      <c r="Q14" s="1" t="s">
        <v>464</v>
      </c>
      <c r="R14" s="1" t="s">
        <v>71</v>
      </c>
      <c r="S14" s="1" t="s">
        <v>422</v>
      </c>
      <c r="T14" s="1" t="s">
        <v>423</v>
      </c>
    </row>
    <row r="15" s="1" customFormat="1" spans="1:20">
      <c r="A15" s="1" t="s">
        <v>279</v>
      </c>
      <c r="B15" s="1" t="s">
        <v>219</v>
      </c>
      <c r="C15" s="1" t="s">
        <v>465</v>
      </c>
      <c r="D15" s="1" t="s">
        <v>466</v>
      </c>
      <c r="E15" s="1" t="s">
        <v>282</v>
      </c>
      <c r="F15" s="1" t="s">
        <v>219</v>
      </c>
      <c r="G15" s="1" t="s">
        <v>257</v>
      </c>
      <c r="H15" s="1" t="s">
        <v>415</v>
      </c>
      <c r="I15" s="1" t="s">
        <v>467</v>
      </c>
      <c r="J15" s="1" t="s">
        <v>417</v>
      </c>
      <c r="K15" s="1" t="s">
        <v>467</v>
      </c>
      <c r="L15" s="1" t="s">
        <v>467</v>
      </c>
      <c r="M15" s="1" t="s">
        <v>418</v>
      </c>
      <c r="N15" s="1" t="s">
        <v>418</v>
      </c>
      <c r="O15" s="1" t="s">
        <v>419</v>
      </c>
      <c r="P15" s="1" t="s">
        <v>420</v>
      </c>
      <c r="Q15" s="1" t="s">
        <v>468</v>
      </c>
      <c r="R15" s="1" t="s">
        <v>71</v>
      </c>
      <c r="S15" s="1" t="s">
        <v>422</v>
      </c>
      <c r="T15" s="1" t="s">
        <v>423</v>
      </c>
    </row>
    <row r="16" s="1" customFormat="1" spans="1:20">
      <c r="A16" s="1" t="s">
        <v>301</v>
      </c>
      <c r="B16" s="1" t="s">
        <v>183</v>
      </c>
      <c r="C16" s="1" t="s">
        <v>469</v>
      </c>
      <c r="D16" s="1" t="s">
        <v>303</v>
      </c>
      <c r="E16" s="1" t="s">
        <v>304</v>
      </c>
      <c r="F16" s="1" t="s">
        <v>219</v>
      </c>
      <c r="G16" s="1" t="s">
        <v>257</v>
      </c>
      <c r="H16" s="1" t="s">
        <v>415</v>
      </c>
      <c r="I16" s="1" t="s">
        <v>470</v>
      </c>
      <c r="J16" s="1" t="s">
        <v>417</v>
      </c>
      <c r="K16" s="1" t="s">
        <v>470</v>
      </c>
      <c r="L16" s="1" t="s">
        <v>470</v>
      </c>
      <c r="M16" s="1" t="s">
        <v>418</v>
      </c>
      <c r="N16" s="1" t="s">
        <v>418</v>
      </c>
      <c r="O16" s="1" t="s">
        <v>419</v>
      </c>
      <c r="P16" s="1" t="s">
        <v>420</v>
      </c>
      <c r="Q16" s="1" t="s">
        <v>471</v>
      </c>
      <c r="R16" s="1" t="s">
        <v>71</v>
      </c>
      <c r="S16" s="1" t="s">
        <v>422</v>
      </c>
      <c r="T16" s="1" t="s">
        <v>423</v>
      </c>
    </row>
    <row r="17" s="1" customFormat="1" spans="1:20">
      <c r="A17" s="1" t="s">
        <v>224</v>
      </c>
      <c r="B17" s="1" t="s">
        <v>183</v>
      </c>
      <c r="C17" s="1" t="s">
        <v>472</v>
      </c>
      <c r="D17" s="1" t="s">
        <v>226</v>
      </c>
      <c r="E17" s="1" t="s">
        <v>227</v>
      </c>
      <c r="F17" s="1" t="s">
        <v>183</v>
      </c>
      <c r="G17" s="1" t="s">
        <v>219</v>
      </c>
      <c r="H17" s="1" t="s">
        <v>415</v>
      </c>
      <c r="I17" s="1" t="s">
        <v>473</v>
      </c>
      <c r="J17" s="1" t="s">
        <v>417</v>
      </c>
      <c r="K17" s="1" t="s">
        <v>473</v>
      </c>
      <c r="L17" s="1" t="s">
        <v>473</v>
      </c>
      <c r="M17" s="1" t="s">
        <v>418</v>
      </c>
      <c r="N17" s="1" t="s">
        <v>418</v>
      </c>
      <c r="O17" s="1" t="s">
        <v>419</v>
      </c>
      <c r="P17" s="1" t="s">
        <v>420</v>
      </c>
      <c r="Q17" s="1" t="s">
        <v>474</v>
      </c>
      <c r="R17" s="1" t="s">
        <v>71</v>
      </c>
      <c r="S17" s="1" t="s">
        <v>422</v>
      </c>
      <c r="T17" s="1" t="s">
        <v>423</v>
      </c>
    </row>
    <row r="18" s="1" customFormat="1" spans="1:20">
      <c r="A18" s="1" t="s">
        <v>215</v>
      </c>
      <c r="B18" s="1" t="s">
        <v>183</v>
      </c>
      <c r="C18" s="1" t="s">
        <v>475</v>
      </c>
      <c r="D18" s="1" t="s">
        <v>217</v>
      </c>
      <c r="E18" s="1" t="s">
        <v>218</v>
      </c>
      <c r="F18" s="1" t="s">
        <v>183</v>
      </c>
      <c r="G18" s="1" t="s">
        <v>219</v>
      </c>
      <c r="H18" s="1" t="s">
        <v>415</v>
      </c>
      <c r="I18" s="1" t="s">
        <v>476</v>
      </c>
      <c r="J18" s="1" t="s">
        <v>417</v>
      </c>
      <c r="K18" s="1" t="s">
        <v>476</v>
      </c>
      <c r="L18" s="1" t="s">
        <v>476</v>
      </c>
      <c r="M18" s="1" t="s">
        <v>418</v>
      </c>
      <c r="N18" s="1" t="s">
        <v>418</v>
      </c>
      <c r="O18" s="1" t="s">
        <v>419</v>
      </c>
      <c r="P18" s="1" t="s">
        <v>420</v>
      </c>
      <c r="Q18" s="1" t="s">
        <v>477</v>
      </c>
      <c r="R18" s="1" t="s">
        <v>71</v>
      </c>
      <c r="S18" s="1" t="s">
        <v>422</v>
      </c>
      <c r="T18" s="1" t="s">
        <v>423</v>
      </c>
    </row>
    <row r="19" s="1" customFormat="1" spans="1:20">
      <c r="A19" s="1" t="s">
        <v>328</v>
      </c>
      <c r="B19" s="1" t="s">
        <v>183</v>
      </c>
      <c r="C19" s="1" t="s">
        <v>478</v>
      </c>
      <c r="D19" s="1" t="s">
        <v>479</v>
      </c>
      <c r="E19" s="1" t="s">
        <v>331</v>
      </c>
      <c r="F19" s="1" t="s">
        <v>257</v>
      </c>
      <c r="G19" s="1" t="s">
        <v>332</v>
      </c>
      <c r="H19" s="1" t="s">
        <v>415</v>
      </c>
      <c r="I19" s="1" t="s">
        <v>480</v>
      </c>
      <c r="J19" s="1" t="s">
        <v>417</v>
      </c>
      <c r="K19" s="1" t="s">
        <v>480</v>
      </c>
      <c r="L19" s="1" t="s">
        <v>480</v>
      </c>
      <c r="M19" s="1" t="s">
        <v>418</v>
      </c>
      <c r="N19" s="1" t="s">
        <v>418</v>
      </c>
      <c r="O19" s="1" t="s">
        <v>419</v>
      </c>
      <c r="P19" s="1" t="s">
        <v>420</v>
      </c>
      <c r="Q19" s="1" t="s">
        <v>481</v>
      </c>
      <c r="R19" s="1" t="s">
        <v>71</v>
      </c>
      <c r="S19" s="1" t="s">
        <v>422</v>
      </c>
      <c r="T19" s="1" t="s">
        <v>423</v>
      </c>
    </row>
    <row r="20" s="1" customFormat="1" spans="1:20">
      <c r="A20" s="1" t="s">
        <v>238</v>
      </c>
      <c r="B20" s="1" t="s">
        <v>183</v>
      </c>
      <c r="C20" s="1" t="s">
        <v>482</v>
      </c>
      <c r="D20" s="1" t="s">
        <v>240</v>
      </c>
      <c r="E20" s="1" t="s">
        <v>241</v>
      </c>
      <c r="F20" s="1" t="s">
        <v>183</v>
      </c>
      <c r="G20" s="1" t="s">
        <v>219</v>
      </c>
      <c r="H20" s="1" t="s">
        <v>415</v>
      </c>
      <c r="I20" s="1" t="s">
        <v>483</v>
      </c>
      <c r="J20" s="1" t="s">
        <v>417</v>
      </c>
      <c r="K20" s="1" t="s">
        <v>483</v>
      </c>
      <c r="L20" s="1" t="s">
        <v>483</v>
      </c>
      <c r="M20" s="1" t="s">
        <v>418</v>
      </c>
      <c r="N20" s="1" t="s">
        <v>418</v>
      </c>
      <c r="O20" s="1" t="s">
        <v>419</v>
      </c>
      <c r="P20" s="1" t="s">
        <v>420</v>
      </c>
      <c r="Q20" s="1" t="s">
        <v>484</v>
      </c>
      <c r="R20" s="1" t="s">
        <v>71</v>
      </c>
      <c r="S20" s="1" t="s">
        <v>422</v>
      </c>
      <c r="T20" s="1" t="s">
        <v>423</v>
      </c>
    </row>
    <row r="21" s="1" customFormat="1" spans="1:20">
      <c r="A21" s="1" t="s">
        <v>350</v>
      </c>
      <c r="B21" s="1" t="s">
        <v>183</v>
      </c>
      <c r="C21" s="1" t="s">
        <v>485</v>
      </c>
      <c r="D21" s="1" t="s">
        <v>352</v>
      </c>
      <c r="E21" s="1" t="s">
        <v>353</v>
      </c>
      <c r="F21" s="1" t="s">
        <v>183</v>
      </c>
      <c r="G21" s="1" t="s">
        <v>332</v>
      </c>
      <c r="H21" s="1" t="s">
        <v>415</v>
      </c>
      <c r="I21" s="1" t="s">
        <v>486</v>
      </c>
      <c r="J21" s="1" t="s">
        <v>417</v>
      </c>
      <c r="K21" s="1" t="s">
        <v>486</v>
      </c>
      <c r="L21" s="1" t="s">
        <v>487</v>
      </c>
      <c r="M21" s="1" t="s">
        <v>488</v>
      </c>
      <c r="N21" s="1" t="s">
        <v>488</v>
      </c>
      <c r="O21" s="1" t="s">
        <v>419</v>
      </c>
      <c r="P21" s="1" t="s">
        <v>420</v>
      </c>
      <c r="Q21" s="1" t="s">
        <v>489</v>
      </c>
      <c r="R21" s="1" t="s">
        <v>71</v>
      </c>
      <c r="S21" s="1" t="s">
        <v>422</v>
      </c>
      <c r="T21" s="1" t="s">
        <v>423</v>
      </c>
    </row>
    <row r="22" s="1" customFormat="1" spans="1:20">
      <c r="A22" s="1" t="s">
        <v>246</v>
      </c>
      <c r="B22" s="1" t="s">
        <v>183</v>
      </c>
      <c r="C22" s="1" t="s">
        <v>490</v>
      </c>
      <c r="D22" s="1" t="s">
        <v>491</v>
      </c>
      <c r="E22" s="1" t="s">
        <v>249</v>
      </c>
      <c r="F22" s="1" t="s">
        <v>183</v>
      </c>
      <c r="G22" s="1" t="s">
        <v>219</v>
      </c>
      <c r="H22" s="1" t="s">
        <v>415</v>
      </c>
      <c r="I22" s="1" t="s">
        <v>492</v>
      </c>
      <c r="J22" s="1" t="s">
        <v>417</v>
      </c>
      <c r="K22" s="1" t="s">
        <v>492</v>
      </c>
      <c r="L22" s="1" t="s">
        <v>492</v>
      </c>
      <c r="M22" s="1" t="s">
        <v>418</v>
      </c>
      <c r="N22" s="1" t="s">
        <v>418</v>
      </c>
      <c r="O22" s="1" t="s">
        <v>419</v>
      </c>
      <c r="P22" s="1" t="s">
        <v>420</v>
      </c>
      <c r="Q22" s="1" t="s">
        <v>493</v>
      </c>
      <c r="R22" s="1" t="s">
        <v>71</v>
      </c>
      <c r="S22" s="1" t="s">
        <v>422</v>
      </c>
      <c r="T22" s="1" t="s">
        <v>423</v>
      </c>
    </row>
    <row r="23" s="1" customFormat="1" spans="1:20">
      <c r="A23" s="1" t="s">
        <v>232</v>
      </c>
      <c r="B23" s="1" t="s">
        <v>183</v>
      </c>
      <c r="C23" s="1" t="s">
        <v>494</v>
      </c>
      <c r="D23" s="1" t="s">
        <v>234</v>
      </c>
      <c r="E23" s="1" t="s">
        <v>235</v>
      </c>
      <c r="F23" s="1" t="s">
        <v>183</v>
      </c>
      <c r="G23" s="1" t="s">
        <v>219</v>
      </c>
      <c r="H23" s="1" t="s">
        <v>415</v>
      </c>
      <c r="I23" s="1" t="s">
        <v>416</v>
      </c>
      <c r="J23" s="1" t="s">
        <v>417</v>
      </c>
      <c r="K23" s="1" t="s">
        <v>416</v>
      </c>
      <c r="L23" s="1" t="s">
        <v>416</v>
      </c>
      <c r="M23" s="1" t="s">
        <v>418</v>
      </c>
      <c r="N23" s="1" t="s">
        <v>418</v>
      </c>
      <c r="O23" s="1" t="s">
        <v>419</v>
      </c>
      <c r="P23" s="1" t="s">
        <v>420</v>
      </c>
      <c r="Q23" s="1" t="s">
        <v>495</v>
      </c>
      <c r="R23" s="1" t="s">
        <v>71</v>
      </c>
      <c r="S23" s="1" t="s">
        <v>422</v>
      </c>
      <c r="T23" s="1" t="s">
        <v>423</v>
      </c>
    </row>
    <row r="24" s="1" customFormat="1" spans="1:20">
      <c r="A24" s="1" t="s">
        <v>187</v>
      </c>
      <c r="B24" s="1" t="s">
        <v>162</v>
      </c>
      <c r="C24" s="1" t="s">
        <v>496</v>
      </c>
      <c r="D24" s="1" t="s">
        <v>497</v>
      </c>
      <c r="E24" s="1" t="s">
        <v>190</v>
      </c>
      <c r="F24" s="1" t="s">
        <v>162</v>
      </c>
      <c r="G24" s="1" t="s">
        <v>183</v>
      </c>
      <c r="H24" s="1" t="s">
        <v>415</v>
      </c>
      <c r="I24" s="1" t="s">
        <v>498</v>
      </c>
      <c r="J24" s="1" t="s">
        <v>417</v>
      </c>
      <c r="K24" s="1" t="s">
        <v>498</v>
      </c>
      <c r="L24" s="1" t="s">
        <v>498</v>
      </c>
      <c r="M24" s="1" t="s">
        <v>418</v>
      </c>
      <c r="N24" s="1" t="s">
        <v>418</v>
      </c>
      <c r="O24" s="1" t="s">
        <v>419</v>
      </c>
      <c r="P24" s="1" t="s">
        <v>420</v>
      </c>
      <c r="Q24" s="1" t="s">
        <v>499</v>
      </c>
      <c r="R24" s="1" t="s">
        <v>71</v>
      </c>
      <c r="S24" s="1" t="s">
        <v>422</v>
      </c>
      <c r="T24" s="1" t="s">
        <v>423</v>
      </c>
    </row>
    <row r="25" s="1" customFormat="1" spans="1:20">
      <c r="A25" s="1" t="s">
        <v>195</v>
      </c>
      <c r="B25" s="1" t="s">
        <v>162</v>
      </c>
      <c r="C25" s="1" t="s">
        <v>500</v>
      </c>
      <c r="D25" s="1" t="s">
        <v>197</v>
      </c>
      <c r="E25" s="1" t="s">
        <v>198</v>
      </c>
      <c r="F25" s="1" t="s">
        <v>162</v>
      </c>
      <c r="G25" s="1" t="s">
        <v>183</v>
      </c>
      <c r="H25" s="1" t="s">
        <v>415</v>
      </c>
      <c r="I25" s="1" t="s">
        <v>501</v>
      </c>
      <c r="J25" s="1" t="s">
        <v>417</v>
      </c>
      <c r="K25" s="1" t="s">
        <v>501</v>
      </c>
      <c r="L25" s="1" t="s">
        <v>501</v>
      </c>
      <c r="M25" s="1" t="s">
        <v>418</v>
      </c>
      <c r="N25" s="1" t="s">
        <v>418</v>
      </c>
      <c r="O25" s="1" t="s">
        <v>419</v>
      </c>
      <c r="P25" s="1" t="s">
        <v>420</v>
      </c>
      <c r="Q25" s="1" t="s">
        <v>502</v>
      </c>
      <c r="R25" s="1" t="s">
        <v>71</v>
      </c>
      <c r="S25" s="1" t="s">
        <v>422</v>
      </c>
      <c r="T25" s="1" t="s">
        <v>423</v>
      </c>
    </row>
    <row r="26" s="1" customFormat="1" spans="1:20">
      <c r="A26" s="1" t="s">
        <v>207</v>
      </c>
      <c r="B26" s="1" t="s">
        <v>162</v>
      </c>
      <c r="C26" s="1" t="s">
        <v>503</v>
      </c>
      <c r="D26" s="1" t="s">
        <v>436</v>
      </c>
      <c r="E26" s="1" t="s">
        <v>210</v>
      </c>
      <c r="F26" s="1" t="s">
        <v>162</v>
      </c>
      <c r="G26" s="1" t="s">
        <v>183</v>
      </c>
      <c r="H26" s="1" t="s">
        <v>415</v>
      </c>
      <c r="I26" s="1" t="s">
        <v>437</v>
      </c>
      <c r="J26" s="1" t="s">
        <v>417</v>
      </c>
      <c r="K26" s="1" t="s">
        <v>437</v>
      </c>
      <c r="L26" s="1" t="s">
        <v>437</v>
      </c>
      <c r="M26" s="1" t="s">
        <v>418</v>
      </c>
      <c r="N26" s="1" t="s">
        <v>418</v>
      </c>
      <c r="O26" s="1" t="s">
        <v>419</v>
      </c>
      <c r="P26" s="1" t="s">
        <v>420</v>
      </c>
      <c r="Q26" s="1" t="s">
        <v>504</v>
      </c>
      <c r="R26" s="1" t="s">
        <v>71</v>
      </c>
      <c r="S26" s="1" t="s">
        <v>422</v>
      </c>
      <c r="T26" s="1" t="s">
        <v>423</v>
      </c>
    </row>
    <row r="27" s="1" customFormat="1" spans="1:20">
      <c r="A27" s="1" t="s">
        <v>270</v>
      </c>
      <c r="B27" s="1" t="s">
        <v>162</v>
      </c>
      <c r="C27" s="1" t="s">
        <v>505</v>
      </c>
      <c r="D27" s="1" t="s">
        <v>272</v>
      </c>
      <c r="E27" s="1" t="s">
        <v>273</v>
      </c>
      <c r="F27" s="1" t="s">
        <v>183</v>
      </c>
      <c r="G27" s="1" t="s">
        <v>257</v>
      </c>
      <c r="H27" s="1" t="s">
        <v>415</v>
      </c>
      <c r="I27" s="1" t="s">
        <v>506</v>
      </c>
      <c r="J27" s="1" t="s">
        <v>417</v>
      </c>
      <c r="K27" s="1" t="s">
        <v>506</v>
      </c>
      <c r="L27" s="1" t="s">
        <v>507</v>
      </c>
      <c r="M27" s="1" t="s">
        <v>508</v>
      </c>
      <c r="N27" s="1" t="s">
        <v>508</v>
      </c>
      <c r="O27" s="1" t="s">
        <v>419</v>
      </c>
      <c r="P27" s="1" t="s">
        <v>420</v>
      </c>
      <c r="Q27" s="1" t="s">
        <v>509</v>
      </c>
      <c r="R27" s="1" t="s">
        <v>71</v>
      </c>
      <c r="S27" s="1" t="s">
        <v>422</v>
      </c>
      <c r="T27" s="1" t="s">
        <v>423</v>
      </c>
    </row>
    <row r="28" s="1" customFormat="1" spans="1:20">
      <c r="A28" s="1" t="s">
        <v>200</v>
      </c>
      <c r="B28" s="1" t="s">
        <v>162</v>
      </c>
      <c r="C28" s="1" t="s">
        <v>510</v>
      </c>
      <c r="D28" s="1" t="s">
        <v>511</v>
      </c>
      <c r="E28" s="1" t="s">
        <v>203</v>
      </c>
      <c r="F28" s="1" t="s">
        <v>162</v>
      </c>
      <c r="G28" s="1" t="s">
        <v>183</v>
      </c>
      <c r="H28" s="1" t="s">
        <v>415</v>
      </c>
      <c r="I28" s="1" t="s">
        <v>512</v>
      </c>
      <c r="J28" s="1" t="s">
        <v>417</v>
      </c>
      <c r="K28" s="1" t="s">
        <v>512</v>
      </c>
      <c r="L28" s="1" t="s">
        <v>512</v>
      </c>
      <c r="M28" s="1" t="s">
        <v>418</v>
      </c>
      <c r="N28" s="1" t="s">
        <v>418</v>
      </c>
      <c r="O28" s="1" t="s">
        <v>419</v>
      </c>
      <c r="P28" s="1" t="s">
        <v>420</v>
      </c>
      <c r="Q28" s="1" t="s">
        <v>513</v>
      </c>
      <c r="R28" s="1" t="s">
        <v>71</v>
      </c>
      <c r="S28" s="1" t="s">
        <v>422</v>
      </c>
      <c r="T28" s="1" t="s">
        <v>423</v>
      </c>
    </row>
    <row r="29" s="1" customFormat="1" spans="1:20">
      <c r="A29" s="1" t="s">
        <v>158</v>
      </c>
      <c r="B29" s="1" t="s">
        <v>138</v>
      </c>
      <c r="C29" s="1" t="s">
        <v>514</v>
      </c>
      <c r="D29" s="1" t="s">
        <v>515</v>
      </c>
      <c r="E29" s="1" t="s">
        <v>161</v>
      </c>
      <c r="F29" s="1" t="s">
        <v>138</v>
      </c>
      <c r="G29" s="1" t="s">
        <v>162</v>
      </c>
      <c r="H29" s="1" t="s">
        <v>415</v>
      </c>
      <c r="I29" s="1" t="s">
        <v>501</v>
      </c>
      <c r="J29" s="1" t="s">
        <v>417</v>
      </c>
      <c r="K29" s="1" t="s">
        <v>501</v>
      </c>
      <c r="L29" s="1" t="s">
        <v>501</v>
      </c>
      <c r="M29" s="1" t="s">
        <v>418</v>
      </c>
      <c r="N29" s="1" t="s">
        <v>418</v>
      </c>
      <c r="O29" s="1" t="s">
        <v>419</v>
      </c>
      <c r="P29" s="1" t="s">
        <v>420</v>
      </c>
      <c r="Q29" s="1" t="s">
        <v>516</v>
      </c>
      <c r="R29" s="1" t="s">
        <v>71</v>
      </c>
      <c r="S29" s="1" t="s">
        <v>422</v>
      </c>
      <c r="T29" s="1" t="s">
        <v>423</v>
      </c>
    </row>
    <row r="30" s="1" customFormat="1" spans="1:20">
      <c r="A30" s="1" t="s">
        <v>166</v>
      </c>
      <c r="B30" s="1" t="s">
        <v>138</v>
      </c>
      <c r="C30" s="1" t="s">
        <v>517</v>
      </c>
      <c r="D30" s="1" t="s">
        <v>168</v>
      </c>
      <c r="E30" s="1" t="s">
        <v>169</v>
      </c>
      <c r="F30" s="1" t="s">
        <v>138</v>
      </c>
      <c r="G30" s="1" t="s">
        <v>162</v>
      </c>
      <c r="H30" s="1" t="s">
        <v>415</v>
      </c>
      <c r="I30" s="1" t="s">
        <v>453</v>
      </c>
      <c r="J30" s="1" t="s">
        <v>417</v>
      </c>
      <c r="K30" s="1" t="s">
        <v>453</v>
      </c>
      <c r="L30" s="1" t="s">
        <v>453</v>
      </c>
      <c r="M30" s="1" t="s">
        <v>418</v>
      </c>
      <c r="N30" s="1" t="s">
        <v>418</v>
      </c>
      <c r="O30" s="1" t="s">
        <v>419</v>
      </c>
      <c r="P30" s="1" t="s">
        <v>420</v>
      </c>
      <c r="Q30" s="1" t="s">
        <v>518</v>
      </c>
      <c r="R30" s="1" t="s">
        <v>71</v>
      </c>
      <c r="S30" s="1" t="s">
        <v>422</v>
      </c>
      <c r="T30" s="1" t="s">
        <v>423</v>
      </c>
    </row>
    <row r="31" s="1" customFormat="1" spans="1:20">
      <c r="A31" s="1" t="s">
        <v>171</v>
      </c>
      <c r="B31" s="1" t="s">
        <v>138</v>
      </c>
      <c r="C31" s="1" t="s">
        <v>519</v>
      </c>
      <c r="D31" s="1" t="s">
        <v>173</v>
      </c>
      <c r="E31" s="1" t="s">
        <v>174</v>
      </c>
      <c r="F31" s="1" t="s">
        <v>138</v>
      </c>
      <c r="G31" s="1" t="s">
        <v>162</v>
      </c>
      <c r="H31" s="1" t="s">
        <v>415</v>
      </c>
      <c r="I31" s="1" t="s">
        <v>520</v>
      </c>
      <c r="J31" s="1" t="s">
        <v>417</v>
      </c>
      <c r="K31" s="1" t="s">
        <v>520</v>
      </c>
      <c r="L31" s="1" t="s">
        <v>520</v>
      </c>
      <c r="M31" s="1" t="s">
        <v>418</v>
      </c>
      <c r="N31" s="1" t="s">
        <v>418</v>
      </c>
      <c r="O31" s="1" t="s">
        <v>419</v>
      </c>
      <c r="P31" s="1" t="s">
        <v>420</v>
      </c>
      <c r="Q31" s="1" t="s">
        <v>521</v>
      </c>
      <c r="R31" s="1" t="s">
        <v>71</v>
      </c>
      <c r="S31" s="1" t="s">
        <v>422</v>
      </c>
      <c r="T31" s="1" t="s">
        <v>423</v>
      </c>
    </row>
    <row r="32" s="1" customFormat="1" spans="1:20">
      <c r="A32" s="1" t="s">
        <v>253</v>
      </c>
      <c r="B32" s="1" t="s">
        <v>138</v>
      </c>
      <c r="C32" s="1" t="s">
        <v>522</v>
      </c>
      <c r="D32" s="1" t="s">
        <v>255</v>
      </c>
      <c r="E32" s="1" t="s">
        <v>256</v>
      </c>
      <c r="F32" s="1" t="s">
        <v>219</v>
      </c>
      <c r="G32" s="1" t="s">
        <v>257</v>
      </c>
      <c r="H32" s="1" t="s">
        <v>415</v>
      </c>
      <c r="I32" s="1" t="s">
        <v>523</v>
      </c>
      <c r="J32" s="1" t="s">
        <v>417</v>
      </c>
      <c r="K32" s="1" t="s">
        <v>523</v>
      </c>
      <c r="L32" s="1" t="s">
        <v>523</v>
      </c>
      <c r="M32" s="1" t="s">
        <v>418</v>
      </c>
      <c r="N32" s="1" t="s">
        <v>418</v>
      </c>
      <c r="O32" s="1" t="s">
        <v>419</v>
      </c>
      <c r="P32" s="1" t="s">
        <v>420</v>
      </c>
      <c r="Q32" s="1" t="s">
        <v>524</v>
      </c>
      <c r="R32" s="1" t="s">
        <v>71</v>
      </c>
      <c r="S32" s="1" t="s">
        <v>422</v>
      </c>
      <c r="T32" s="1" t="s">
        <v>423</v>
      </c>
    </row>
    <row r="33" s="1" customFormat="1" spans="1:20">
      <c r="A33" s="1" t="s">
        <v>262</v>
      </c>
      <c r="B33" s="1" t="s">
        <v>138</v>
      </c>
      <c r="C33" s="1" t="s">
        <v>525</v>
      </c>
      <c r="D33" s="1" t="s">
        <v>264</v>
      </c>
      <c r="E33" s="1" t="s">
        <v>265</v>
      </c>
      <c r="F33" s="1" t="s">
        <v>183</v>
      </c>
      <c r="G33" s="1" t="s">
        <v>257</v>
      </c>
      <c r="H33" s="1" t="s">
        <v>415</v>
      </c>
      <c r="I33" s="1" t="s">
        <v>526</v>
      </c>
      <c r="J33" s="1" t="s">
        <v>417</v>
      </c>
      <c r="K33" s="1" t="s">
        <v>526</v>
      </c>
      <c r="L33" s="1" t="s">
        <v>527</v>
      </c>
      <c r="M33" s="1" t="s">
        <v>528</v>
      </c>
      <c r="N33" s="1" t="s">
        <v>528</v>
      </c>
      <c r="O33" s="1" t="s">
        <v>419</v>
      </c>
      <c r="P33" s="1" t="s">
        <v>420</v>
      </c>
      <c r="Q33" s="1" t="s">
        <v>529</v>
      </c>
      <c r="R33" s="1" t="s">
        <v>71</v>
      </c>
      <c r="S33" s="1" t="s">
        <v>422</v>
      </c>
      <c r="T33" s="1" t="s">
        <v>423</v>
      </c>
    </row>
    <row r="34" s="1" customFormat="1" spans="1:20">
      <c r="A34" s="1" t="s">
        <v>179</v>
      </c>
      <c r="B34" s="1" t="s">
        <v>138</v>
      </c>
      <c r="C34" s="1" t="s">
        <v>530</v>
      </c>
      <c r="D34" s="1" t="s">
        <v>181</v>
      </c>
      <c r="E34" s="1" t="s">
        <v>182</v>
      </c>
      <c r="F34" s="1" t="s">
        <v>138</v>
      </c>
      <c r="G34" s="1" t="s">
        <v>183</v>
      </c>
      <c r="H34" s="1" t="s">
        <v>415</v>
      </c>
      <c r="I34" s="1" t="s">
        <v>531</v>
      </c>
      <c r="J34" s="1" t="s">
        <v>417</v>
      </c>
      <c r="K34" s="1" t="s">
        <v>531</v>
      </c>
      <c r="L34" s="1" t="s">
        <v>531</v>
      </c>
      <c r="M34" s="1" t="s">
        <v>418</v>
      </c>
      <c r="N34" s="1" t="s">
        <v>418</v>
      </c>
      <c r="O34" s="1" t="s">
        <v>419</v>
      </c>
      <c r="P34" s="1" t="s">
        <v>420</v>
      </c>
      <c r="Q34" s="1" t="s">
        <v>532</v>
      </c>
      <c r="R34" s="1" t="s">
        <v>71</v>
      </c>
      <c r="S34" s="1" t="s">
        <v>422</v>
      </c>
      <c r="T34" s="1" t="s">
        <v>423</v>
      </c>
    </row>
    <row r="35" s="1" customFormat="1" spans="1:20">
      <c r="A35" s="1" t="s">
        <v>143</v>
      </c>
      <c r="B35" s="1" t="s">
        <v>78</v>
      </c>
      <c r="C35" s="1" t="s">
        <v>533</v>
      </c>
      <c r="D35" s="1" t="s">
        <v>534</v>
      </c>
      <c r="E35" s="1" t="s">
        <v>146</v>
      </c>
      <c r="F35" s="1" t="s">
        <v>78</v>
      </c>
      <c r="G35" s="1" t="s">
        <v>138</v>
      </c>
      <c r="H35" s="1" t="s">
        <v>415</v>
      </c>
      <c r="I35" s="1" t="s">
        <v>535</v>
      </c>
      <c r="J35" s="1" t="s">
        <v>417</v>
      </c>
      <c r="K35" s="1" t="s">
        <v>535</v>
      </c>
      <c r="L35" s="1" t="s">
        <v>535</v>
      </c>
      <c r="M35" s="1" t="s">
        <v>418</v>
      </c>
      <c r="N35" s="1" t="s">
        <v>418</v>
      </c>
      <c r="O35" s="1" t="s">
        <v>419</v>
      </c>
      <c r="P35" s="1" t="s">
        <v>420</v>
      </c>
      <c r="Q35" s="1" t="s">
        <v>536</v>
      </c>
      <c r="R35" s="1" t="s">
        <v>71</v>
      </c>
      <c r="S35" s="1" t="s">
        <v>422</v>
      </c>
      <c r="T35" s="1" t="s">
        <v>423</v>
      </c>
    </row>
    <row r="36" s="1" customFormat="1" spans="1:20">
      <c r="A36" s="1" t="s">
        <v>150</v>
      </c>
      <c r="B36" s="1" t="s">
        <v>78</v>
      </c>
      <c r="C36" s="1" t="s">
        <v>537</v>
      </c>
      <c r="D36" s="1" t="s">
        <v>152</v>
      </c>
      <c r="E36" s="1" t="s">
        <v>153</v>
      </c>
      <c r="F36" s="1" t="s">
        <v>78</v>
      </c>
      <c r="G36" s="1" t="s">
        <v>138</v>
      </c>
      <c r="H36" s="1" t="s">
        <v>415</v>
      </c>
      <c r="I36" s="1" t="s">
        <v>453</v>
      </c>
      <c r="J36" s="1" t="s">
        <v>417</v>
      </c>
      <c r="K36" s="1" t="s">
        <v>453</v>
      </c>
      <c r="L36" s="1" t="s">
        <v>453</v>
      </c>
      <c r="M36" s="1" t="s">
        <v>418</v>
      </c>
      <c r="N36" s="1" t="s">
        <v>418</v>
      </c>
      <c r="O36" s="1" t="s">
        <v>419</v>
      </c>
      <c r="P36" s="1" t="s">
        <v>420</v>
      </c>
      <c r="Q36" s="1" t="s">
        <v>538</v>
      </c>
      <c r="R36" s="1" t="s">
        <v>71</v>
      </c>
      <c r="S36" s="1" t="s">
        <v>422</v>
      </c>
      <c r="T36" s="1" t="s">
        <v>423</v>
      </c>
    </row>
    <row r="37" s="1" customFormat="1" spans="1:20">
      <c r="A37" s="1" t="s">
        <v>92</v>
      </c>
      <c r="B37" s="1" t="s">
        <v>77</v>
      </c>
      <c r="C37" s="1" t="s">
        <v>539</v>
      </c>
      <c r="D37" s="1" t="s">
        <v>540</v>
      </c>
      <c r="E37" s="1" t="s">
        <v>95</v>
      </c>
      <c r="F37" s="1" t="s">
        <v>77</v>
      </c>
      <c r="G37" s="1" t="s">
        <v>78</v>
      </c>
      <c r="H37" s="1" t="s">
        <v>415</v>
      </c>
      <c r="I37" s="1" t="s">
        <v>541</v>
      </c>
      <c r="J37" s="1" t="s">
        <v>417</v>
      </c>
      <c r="K37" s="1" t="s">
        <v>541</v>
      </c>
      <c r="L37" s="1" t="s">
        <v>541</v>
      </c>
      <c r="M37" s="1" t="s">
        <v>418</v>
      </c>
      <c r="N37" s="1" t="s">
        <v>418</v>
      </c>
      <c r="O37" s="1" t="s">
        <v>419</v>
      </c>
      <c r="P37" s="1" t="s">
        <v>420</v>
      </c>
      <c r="Q37" s="1" t="s">
        <v>542</v>
      </c>
      <c r="R37" s="1" t="s">
        <v>71</v>
      </c>
      <c r="S37" s="1" t="s">
        <v>422</v>
      </c>
      <c r="T37" s="1" t="s">
        <v>423</v>
      </c>
    </row>
    <row r="38" s="1" customFormat="1" spans="1:20">
      <c r="A38" s="1" t="s">
        <v>69</v>
      </c>
      <c r="B38" s="1" t="s">
        <v>77</v>
      </c>
      <c r="C38" s="1" t="s">
        <v>543</v>
      </c>
      <c r="D38" s="1" t="s">
        <v>544</v>
      </c>
      <c r="E38" s="1" t="s">
        <v>76</v>
      </c>
      <c r="F38" s="1" t="s">
        <v>77</v>
      </c>
      <c r="G38" s="1" t="s">
        <v>78</v>
      </c>
      <c r="H38" s="1" t="s">
        <v>415</v>
      </c>
      <c r="I38" s="1" t="s">
        <v>545</v>
      </c>
      <c r="J38" s="1" t="s">
        <v>417</v>
      </c>
      <c r="K38" s="1" t="s">
        <v>545</v>
      </c>
      <c r="L38" s="1" t="s">
        <v>545</v>
      </c>
      <c r="M38" s="1" t="s">
        <v>418</v>
      </c>
      <c r="N38" s="1" t="s">
        <v>418</v>
      </c>
      <c r="O38" s="1" t="s">
        <v>419</v>
      </c>
      <c r="P38" s="1" t="s">
        <v>420</v>
      </c>
      <c r="Q38" s="1" t="s">
        <v>546</v>
      </c>
      <c r="R38" s="1" t="s">
        <v>71</v>
      </c>
      <c r="S38" s="1" t="s">
        <v>422</v>
      </c>
      <c r="T38" s="1" t="s">
        <v>423</v>
      </c>
    </row>
    <row r="39" s="1" customFormat="1" spans="1:20">
      <c r="A39" s="1" t="s">
        <v>100</v>
      </c>
      <c r="B39" s="1" t="s">
        <v>77</v>
      </c>
      <c r="C39" s="1" t="s">
        <v>547</v>
      </c>
      <c r="D39" s="1" t="s">
        <v>102</v>
      </c>
      <c r="E39" s="1" t="s">
        <v>103</v>
      </c>
      <c r="F39" s="1" t="s">
        <v>77</v>
      </c>
      <c r="G39" s="1" t="s">
        <v>78</v>
      </c>
      <c r="H39" s="1" t="s">
        <v>415</v>
      </c>
      <c r="I39" s="1" t="s">
        <v>548</v>
      </c>
      <c r="J39" s="1" t="s">
        <v>417</v>
      </c>
      <c r="K39" s="1" t="s">
        <v>548</v>
      </c>
      <c r="L39" s="1" t="s">
        <v>548</v>
      </c>
      <c r="M39" s="1" t="s">
        <v>418</v>
      </c>
      <c r="N39" s="1" t="s">
        <v>418</v>
      </c>
      <c r="O39" s="1" t="s">
        <v>419</v>
      </c>
      <c r="P39" s="1" t="s">
        <v>420</v>
      </c>
      <c r="Q39" s="1" t="s">
        <v>549</v>
      </c>
      <c r="R39" s="1" t="s">
        <v>71</v>
      </c>
      <c r="S39" s="1" t="s">
        <v>422</v>
      </c>
      <c r="T39" s="1" t="s">
        <v>423</v>
      </c>
    </row>
    <row r="40" s="1" customFormat="1" spans="1:20">
      <c r="A40" s="1" t="s">
        <v>108</v>
      </c>
      <c r="B40" s="1" t="s">
        <v>77</v>
      </c>
      <c r="C40" s="1" t="s">
        <v>550</v>
      </c>
      <c r="D40" s="1" t="s">
        <v>110</v>
      </c>
      <c r="E40" s="1" t="s">
        <v>111</v>
      </c>
      <c r="F40" s="1" t="s">
        <v>77</v>
      </c>
      <c r="G40" s="1" t="s">
        <v>78</v>
      </c>
      <c r="H40" s="1" t="s">
        <v>415</v>
      </c>
      <c r="I40" s="1" t="s">
        <v>551</v>
      </c>
      <c r="J40" s="1" t="s">
        <v>417</v>
      </c>
      <c r="K40" s="1" t="s">
        <v>551</v>
      </c>
      <c r="L40" s="1" t="s">
        <v>551</v>
      </c>
      <c r="M40" s="1" t="s">
        <v>418</v>
      </c>
      <c r="N40" s="1" t="s">
        <v>418</v>
      </c>
      <c r="O40" s="1" t="s">
        <v>419</v>
      </c>
      <c r="P40" s="1" t="s">
        <v>420</v>
      </c>
      <c r="Q40" s="1" t="s">
        <v>552</v>
      </c>
      <c r="R40" s="1" t="s">
        <v>71</v>
      </c>
      <c r="S40" s="1" t="s">
        <v>422</v>
      </c>
      <c r="T40" s="1" t="s">
        <v>423</v>
      </c>
    </row>
    <row r="41" s="1" customFormat="1" spans="1:20">
      <c r="A41" s="1" t="s">
        <v>126</v>
      </c>
      <c r="B41" s="1" t="s">
        <v>77</v>
      </c>
      <c r="C41" s="1" t="s">
        <v>553</v>
      </c>
      <c r="D41" s="1" t="s">
        <v>554</v>
      </c>
      <c r="E41" s="1" t="s">
        <v>555</v>
      </c>
      <c r="F41" s="1" t="s">
        <v>77</v>
      </c>
      <c r="G41" s="1" t="s">
        <v>78</v>
      </c>
      <c r="H41" s="1" t="s">
        <v>415</v>
      </c>
      <c r="I41" s="1" t="s">
        <v>556</v>
      </c>
      <c r="J41" s="1" t="s">
        <v>417</v>
      </c>
      <c r="K41" s="1" t="s">
        <v>556</v>
      </c>
      <c r="L41" s="1" t="s">
        <v>556</v>
      </c>
      <c r="M41" s="1" t="s">
        <v>418</v>
      </c>
      <c r="N41" s="1" t="s">
        <v>418</v>
      </c>
      <c r="O41" s="1" t="s">
        <v>419</v>
      </c>
      <c r="P41" s="1" t="s">
        <v>420</v>
      </c>
      <c r="Q41" s="1" t="s">
        <v>557</v>
      </c>
      <c r="R41" s="1" t="s">
        <v>71</v>
      </c>
      <c r="S41" s="1" t="s">
        <v>422</v>
      </c>
      <c r="T41" s="1" t="s">
        <v>423</v>
      </c>
    </row>
    <row r="42" s="1" customFormat="1" spans="1:20">
      <c r="A42" s="1" t="s">
        <v>134</v>
      </c>
      <c r="B42" s="1" t="s">
        <v>77</v>
      </c>
      <c r="C42" s="1" t="s">
        <v>558</v>
      </c>
      <c r="D42" s="1" t="s">
        <v>136</v>
      </c>
      <c r="E42" s="1" t="s">
        <v>137</v>
      </c>
      <c r="F42" s="1" t="s">
        <v>78</v>
      </c>
      <c r="G42" s="1" t="s">
        <v>138</v>
      </c>
      <c r="H42" s="1" t="s">
        <v>415</v>
      </c>
      <c r="I42" s="1" t="s">
        <v>559</v>
      </c>
      <c r="J42" s="1" t="s">
        <v>417</v>
      </c>
      <c r="K42" s="1" t="s">
        <v>559</v>
      </c>
      <c r="L42" s="1" t="s">
        <v>559</v>
      </c>
      <c r="M42" s="1" t="s">
        <v>418</v>
      </c>
      <c r="N42" s="1" t="s">
        <v>418</v>
      </c>
      <c r="O42" s="1" t="s">
        <v>419</v>
      </c>
      <c r="P42" s="1" t="s">
        <v>420</v>
      </c>
      <c r="Q42" s="1" t="s">
        <v>560</v>
      </c>
      <c r="R42" s="1" t="s">
        <v>71</v>
      </c>
      <c r="S42" s="1" t="s">
        <v>422</v>
      </c>
      <c r="T42" s="1" t="s">
        <v>423</v>
      </c>
    </row>
    <row r="43" s="1" customFormat="1" spans="1:20">
      <c r="A43" s="1" t="s">
        <v>84</v>
      </c>
      <c r="B43" s="1" t="s">
        <v>77</v>
      </c>
      <c r="C43" s="1" t="s">
        <v>561</v>
      </c>
      <c r="D43" s="1" t="s">
        <v>562</v>
      </c>
      <c r="E43" s="1" t="s">
        <v>87</v>
      </c>
      <c r="F43" s="1" t="s">
        <v>77</v>
      </c>
      <c r="G43" s="1" t="s">
        <v>78</v>
      </c>
      <c r="H43" s="1" t="s">
        <v>415</v>
      </c>
      <c r="I43" s="1" t="s">
        <v>563</v>
      </c>
      <c r="J43" s="1" t="s">
        <v>417</v>
      </c>
      <c r="K43" s="1" t="s">
        <v>563</v>
      </c>
      <c r="L43" s="1" t="s">
        <v>563</v>
      </c>
      <c r="M43" s="1" t="s">
        <v>418</v>
      </c>
      <c r="N43" s="1" t="s">
        <v>418</v>
      </c>
      <c r="O43" s="1" t="s">
        <v>419</v>
      </c>
      <c r="P43" s="1" t="s">
        <v>420</v>
      </c>
      <c r="Q43" s="1" t="s">
        <v>564</v>
      </c>
      <c r="R43" s="1" t="s">
        <v>71</v>
      </c>
      <c r="S43" s="1" t="s">
        <v>422</v>
      </c>
      <c r="T43" s="1" t="s">
        <v>423</v>
      </c>
    </row>
    <row r="44" s="1" customFormat="1" spans="1:20">
      <c r="A44" s="1" t="s">
        <v>293</v>
      </c>
      <c r="B44" s="1" t="s">
        <v>120</v>
      </c>
      <c r="C44" s="1" t="s">
        <v>565</v>
      </c>
      <c r="D44" s="1" t="s">
        <v>566</v>
      </c>
      <c r="E44" s="1" t="s">
        <v>296</v>
      </c>
      <c r="F44" s="1" t="s">
        <v>219</v>
      </c>
      <c r="G44" s="1" t="s">
        <v>257</v>
      </c>
      <c r="H44" s="1" t="s">
        <v>415</v>
      </c>
      <c r="I44" s="1" t="s">
        <v>567</v>
      </c>
      <c r="J44" s="1" t="s">
        <v>417</v>
      </c>
      <c r="K44" s="1" t="s">
        <v>567</v>
      </c>
      <c r="L44" s="1" t="s">
        <v>567</v>
      </c>
      <c r="M44" s="1" t="s">
        <v>418</v>
      </c>
      <c r="N44" s="1" t="s">
        <v>418</v>
      </c>
      <c r="O44" s="1" t="s">
        <v>419</v>
      </c>
      <c r="P44" s="1" t="s">
        <v>420</v>
      </c>
      <c r="Q44" s="1" t="s">
        <v>568</v>
      </c>
      <c r="R44" s="1" t="s">
        <v>71</v>
      </c>
      <c r="S44" s="1" t="s">
        <v>422</v>
      </c>
      <c r="T44" s="1" t="s">
        <v>423</v>
      </c>
    </row>
    <row r="45" s="1" customFormat="1" spans="1:20">
      <c r="A45" s="1" t="s">
        <v>116</v>
      </c>
      <c r="B45" s="1" t="s">
        <v>120</v>
      </c>
      <c r="C45" s="1" t="s">
        <v>569</v>
      </c>
      <c r="D45" s="1" t="s">
        <v>118</v>
      </c>
      <c r="E45" s="1" t="s">
        <v>119</v>
      </c>
      <c r="F45" s="1" t="s">
        <v>121</v>
      </c>
      <c r="G45" s="1" t="s">
        <v>78</v>
      </c>
      <c r="H45" s="1" t="s">
        <v>415</v>
      </c>
      <c r="I45" s="1" t="s">
        <v>570</v>
      </c>
      <c r="J45" s="1" t="s">
        <v>417</v>
      </c>
      <c r="K45" s="1" t="s">
        <v>570</v>
      </c>
      <c r="L45" s="1" t="s">
        <v>570</v>
      </c>
      <c r="M45" s="1" t="s">
        <v>418</v>
      </c>
      <c r="N45" s="1" t="s">
        <v>418</v>
      </c>
      <c r="O45" s="1" t="s">
        <v>419</v>
      </c>
      <c r="P45" s="1" t="s">
        <v>420</v>
      </c>
      <c r="Q45" s="1" t="s">
        <v>571</v>
      </c>
      <c r="R45" s="1" t="s">
        <v>71</v>
      </c>
      <c r="S45" s="1" t="s">
        <v>422</v>
      </c>
      <c r="T45" s="1" t="s">
        <v>423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2021-12-28T02:30:54Z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A2F2FC1F983D4708AD397EEBE932DDDC</vt:lpwstr>
  </property>
</Properties>
</file>