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对账!$A$1:$X$25</definedName>
  </definedNames>
  <calcPr calcId="144525"/>
</workbook>
</file>

<file path=xl/sharedStrings.xml><?xml version="1.0" encoding="utf-8"?>
<sst xmlns="http://schemas.openxmlformats.org/spreadsheetml/2006/main" count="735" uniqueCount="231">
  <si>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</si>
  <si>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</si>
  <si>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</si>
  <si>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</si>
  <si>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</si>
  <si>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</si>
  <si>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</si>
  <si>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</si>
  <si>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</si>
  <si>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</si>
  <si>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</si>
  <si>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</si>
  <si>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</si>
  <si>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</si>
  <si>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</si>
  <si>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</si>
  <si>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</si>
  <si>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</si>
  <si>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</si>
  <si>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</si>
  <si>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</si>
  <si>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</si>
  <si>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</si>
  <si>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</si>
  <si>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</si>
  <si>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</si>
  <si>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</si>
  <si>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[北京]潮漫酒店(北京未来科技城店)(76230783)</t>
  </si>
  <si>
    <t>品质致选大床房&lt;双人入住&gt;&lt;内宾&gt;&lt;预付&gt;&lt;双早&gt;</t>
  </si>
  <si>
    <t>CNY</t>
  </si>
  <si>
    <t>张隆伟</t>
  </si>
  <si>
    <t>CA11323211228CNY</t>
  </si>
  <si>
    <t>未提现</t>
  </si>
  <si>
    <t>携程开票</t>
  </si>
  <si>
    <t>[武汉]宜尚酒店(武汉盘龙城万达天纵城店)(77412639)</t>
  </si>
  <si>
    <t>高级双床房&lt;双人入住&gt;&lt;内宾&gt;&lt;预付&gt;&lt;双早&gt;</t>
  </si>
  <si>
    <t>张斌</t>
  </si>
  <si>
    <t>Acknowledged</t>
  </si>
  <si>
    <t>[北京]锦江之星(北京南站马家堡店)(60988630)</t>
  </si>
  <si>
    <t>标准单床房&lt;单人入住&gt;&lt;内宾&gt;&lt;预付&gt;&lt;单早&gt;</t>
  </si>
  <si>
    <t>银占锋</t>
  </si>
  <si>
    <t>[深圳]维也纳酒店(深圳会展中心岗厦地铁站店)(69075725)</t>
  </si>
  <si>
    <t>豪华双床房&lt;双人入住&gt;&lt;内宾&gt;&lt;预付&gt;&lt;双早&gt;</t>
  </si>
  <si>
    <t>史锦秀,崔晓娟</t>
  </si>
  <si>
    <t>[昆明]昆明玺悦金熙酒店(71575931)</t>
  </si>
  <si>
    <t>金熙大床房&lt;双人入住&gt;&lt;内宾&gt;&lt;预付&gt;&lt;单早&gt;</t>
  </si>
  <si>
    <t>郑文婷</t>
  </si>
  <si>
    <t>退单</t>
  </si>
  <si>
    <t>[百色]精途酒店(百色高铁站店)(72816306)</t>
  </si>
  <si>
    <t>标准双床房&lt;双人入住&gt;&lt;内宾&gt;&lt;预付&gt;&lt;无早&gt;</t>
  </si>
  <si>
    <t>王五洲</t>
  </si>
  <si>
    <t>[新乡]锦江之星(新乡火车站店)(71988424)</t>
  </si>
  <si>
    <t>零压商务房A&lt;双人入住&gt;&lt;内宾&gt;&lt;预付&gt;&lt;双早&gt;</t>
  </si>
  <si>
    <t>尤富强</t>
  </si>
  <si>
    <t>[太原]锦江之星品尚(太原平阳路店)(71635054)</t>
  </si>
  <si>
    <t>崔毛</t>
  </si>
  <si>
    <t>[汝城]城市便捷（汝城卢阳汽车站店）(78098432)</t>
  </si>
  <si>
    <t>曾五华</t>
  </si>
  <si>
    <t>[平顶山]非繁·博海酒店(平顶山建设路万达店)(76247793)</t>
  </si>
  <si>
    <t>舒适大床房&lt;双人入住&gt;&lt;内宾&gt;&lt;预付&gt;&lt;双早&gt;</t>
  </si>
  <si>
    <t>朱春华</t>
  </si>
  <si>
    <t>[长春]锦江之星(长春人民大街桂林路店)(77393144)</t>
  </si>
  <si>
    <t>标准房A&lt;双人入住&gt;&lt;内宾&gt;&lt;预付&gt;&lt;双早&gt;</t>
  </si>
  <si>
    <t>王玉莹</t>
  </si>
  <si>
    <t>[菏泽]麗枫酒店(菏泽黄河路店)(73267343)</t>
  </si>
  <si>
    <t>商务双床房&lt;双人入住&gt;&lt;内宾&gt;&lt;预付&gt;&lt;双早&gt;</t>
  </si>
  <si>
    <t>凡则禹</t>
  </si>
  <si>
    <t>[北京]IU酒店（北京中关村人民大学苏州街地铁站店）(73268235)</t>
  </si>
  <si>
    <t>U选商务套房&lt;双人入住&gt;&lt;内宾&gt;&lt;预付&gt;&lt;无早&gt;</t>
  </si>
  <si>
    <t>王立柱</t>
  </si>
  <si>
    <t>[太原]锦江之星风尚(太原食品街羊市街店)(71451773)</t>
  </si>
  <si>
    <t>标准大床房&lt;单人入住&gt;&lt;内宾&gt;&lt;预付&gt;&lt;单早&gt;</t>
  </si>
  <si>
    <t>赵志勇</t>
  </si>
  <si>
    <t>[贵阳]宜尚酒店(贵阳黔灵山店)(71586840)</t>
  </si>
  <si>
    <t>宜悦双床房&lt;双人入住&gt;&lt;内宾&gt;&lt;预付&gt;&lt;双早&gt;</t>
  </si>
  <si>
    <t>景安林</t>
  </si>
  <si>
    <t>[德州]麗枫酒店(德州开发区店)(72830708)</t>
  </si>
  <si>
    <t>吴福喜</t>
  </si>
  <si>
    <t>[丹阳]7天连锁酒店(丹阳火车站吾悦广场店)(71573657)</t>
  </si>
  <si>
    <t>轻选双床房&lt;双人入住&gt;&lt;内宾&gt;&lt;预付&gt;&lt;双早&gt;</t>
  </si>
  <si>
    <t>靳小强</t>
  </si>
  <si>
    <t>[合肥]喆啡酒店(合肥天鹅湖万达市政务中心地铁站店)(73260421)</t>
  </si>
  <si>
    <t>醇享大床房&lt;双人入住&gt;&lt;内宾&gt;&lt;预付&gt;&lt;双早&gt;</t>
  </si>
  <si>
    <t>丘宝声</t>
  </si>
  <si>
    <t>[南昌]锦江之星(南昌八一广场系马桩美食街店)(73284441)</t>
  </si>
  <si>
    <t>王国宏</t>
  </si>
  <si>
    <t>[滦南]7天连锁酒店(滦南建设路店)(73260999)</t>
  </si>
  <si>
    <t>自主大床房&lt;双人入住&gt;&lt;内宾&gt;&lt;预付&gt;&lt;双早&gt;</t>
  </si>
  <si>
    <t>刘喜</t>
  </si>
  <si>
    <t>[南昌县]7天优品酒店(南昌小蓝工业园柏岗地铁站店)(71451675)</t>
  </si>
  <si>
    <t>优品大床房&lt;双人入住&gt;&lt;内宾&gt;&lt;预付&gt;&lt;双早&gt;</t>
  </si>
  <si>
    <t>王忠望</t>
  </si>
  <si>
    <t>[天门]城市便捷酒店(天门新城沃尔玛店)(72813114)</t>
  </si>
  <si>
    <t>标准大床房&lt;双人入住&gt;&lt;内宾&gt;&lt;预付&gt;&lt;无早&gt;</t>
  </si>
  <si>
    <t>王玉华</t>
  </si>
  <si>
    <t>[大悟]城市便捷酒店(大悟迎宾大道店)(72815930)</t>
  </si>
  <si>
    <t>特惠大床房&lt;双人入住&gt;&lt;内宾&gt;&lt;预付&gt;&lt;双早&gt;</t>
  </si>
  <si>
    <t>谢少华,时兴灵师傅</t>
  </si>
  <si>
    <t>[通辽]锦江之星(通辽建国路店)(69028507)</t>
  </si>
  <si>
    <t>标准房B&lt;双人入住&gt;&lt;内宾&gt;&lt;预付&gt;&lt;双早&gt;</t>
  </si>
  <si>
    <t>陈巍</t>
  </si>
  <si>
    <t>，</t>
  </si>
  <si>
    <t>A211228100100481</t>
  </si>
  <si>
    <t>CNY / HKD 当前参考汇率: 1.22352476</t>
  </si>
  <si>
    <t>总计： 8917.75 CNY/
10911.09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</si>
  <si>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</si>
  <si>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</si>
  <si>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</si>
  <si>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</si>
  <si>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</si>
  <si>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</si>
  <si>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</si>
  <si>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</si>
  <si>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</si>
  <si>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</si>
  <si>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</si>
  <si>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</si>
  <si>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</si>
  <si>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</si>
  <si>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</si>
  <si>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</si>
  <si>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</si>
  <si>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2021-12-24</t>
  </si>
  <si>
    <t>2355326</t>
  </si>
  <si>
    <t>锦江之星(通辽建国路店)</t>
  </si>
  <si>
    <t>2021-12-25</t>
  </si>
  <si>
    <t>退房日月结</t>
  </si>
  <si>
    <t>182.70</t>
  </si>
  <si>
    <t>RMB</t>
  </si>
  <si>
    <t>0</t>
  </si>
  <si>
    <t>0.00</t>
  </si>
  <si>
    <t>携程汇智国内直连</t>
  </si>
  <si>
    <t>2021-12-24 23:06:49</t>
  </si>
  <si>
    <t>否</t>
  </si>
  <si>
    <t>汇智国际旅游发展有限公司</t>
  </si>
  <si>
    <t>直连</t>
  </si>
  <si>
    <t>2355202</t>
  </si>
  <si>
    <t>城市便捷酒店(大悟迎宾大道店)</t>
  </si>
  <si>
    <t>286.84</t>
  </si>
  <si>
    <t>2021-12-24 22:03:15</t>
  </si>
  <si>
    <t>2355031</t>
  </si>
  <si>
    <t>城市便捷酒店(天门新城沃尔玛店)</t>
  </si>
  <si>
    <t>159.58</t>
  </si>
  <si>
    <t>2021-12-24 20:53:48</t>
  </si>
  <si>
    <t>2354698</t>
  </si>
  <si>
    <t>7天优品酒店(南昌小蓝工业园柏岗地铁站店)</t>
  </si>
  <si>
    <t>212.14</t>
  </si>
  <si>
    <t>2021-12-24 18:43:36</t>
  </si>
  <si>
    <t>2354667</t>
  </si>
  <si>
    <t>7天连锁酒店(滦南建设路店)</t>
  </si>
  <si>
    <t>128.91</t>
  </si>
  <si>
    <t>2021-12-24 18:31:16</t>
  </si>
  <si>
    <t>2354572</t>
  </si>
  <si>
    <t>锦江之星（南昌八一广场系马桩店）</t>
  </si>
  <si>
    <t>307.55</t>
  </si>
  <si>
    <t>2021-12-24 17:57:56</t>
  </si>
  <si>
    <t>2354535</t>
  </si>
  <si>
    <t>喆啡酒店(合肥天鹅湖万达市政务中心地铁站店)</t>
  </si>
  <si>
    <t>215.18</t>
  </si>
  <si>
    <t>2021-12-24 17:40:37</t>
  </si>
  <si>
    <t>2354511</t>
  </si>
  <si>
    <t>7天连锁酒店（丹阳火车站吾悦广场店）</t>
  </si>
  <si>
    <t>156.31</t>
  </si>
  <si>
    <t>2021-12-24 17:31:47</t>
  </si>
  <si>
    <t>2354481</t>
  </si>
  <si>
    <t>麗枫酒店(德州开发区店)</t>
  </si>
  <si>
    <t>262.89</t>
  </si>
  <si>
    <t>2021-12-24 17:14:47</t>
  </si>
  <si>
    <t>2354399</t>
  </si>
  <si>
    <t>宜尚酒店(贵阳黔灵山店)</t>
  </si>
  <si>
    <t>238.36</t>
  </si>
  <si>
    <t>2021-12-24 16:26:33</t>
  </si>
  <si>
    <t>2354293</t>
  </si>
  <si>
    <t>锦江之星风尚(太原食品街羊市街店)</t>
  </si>
  <si>
    <t>149.21</t>
  </si>
  <si>
    <t>2021-12-24 15:31:47</t>
  </si>
  <si>
    <t>2354229</t>
  </si>
  <si>
    <t>IU酒店（北京中关村人民大学苏州街地铁站店）</t>
  </si>
  <si>
    <t>683.10</t>
  </si>
  <si>
    <t>2021-12-24 14:48:34</t>
  </si>
  <si>
    <t>2354209</t>
  </si>
  <si>
    <t>麗枫酒店.菏泽黄河路店</t>
  </si>
  <si>
    <t>271.01</t>
  </si>
  <si>
    <t>2021-12-24 14:37:46</t>
  </si>
  <si>
    <t>2354137</t>
  </si>
  <si>
    <t>锦江之星(长春人民大街桂林路店)</t>
  </si>
  <si>
    <t>229.39</t>
  </si>
  <si>
    <t>2021-12-24 13:55:13</t>
  </si>
  <si>
    <t>2354130</t>
  </si>
  <si>
    <t>非繁·博海酒店(平顶山建设路万达店)</t>
  </si>
  <si>
    <t>2021-12-24 13:48:12</t>
  </si>
  <si>
    <t>2353998</t>
  </si>
  <si>
    <t>城市便捷（汝城卢阳汽车站店）</t>
  </si>
  <si>
    <t>2021-12-24 12:35:40</t>
  </si>
  <si>
    <t>2353958</t>
  </si>
  <si>
    <t>锦江之星品尚（太原平阳路店）</t>
  </si>
  <si>
    <t>232.44</t>
  </si>
  <si>
    <t>2021-12-24 12:13:13</t>
  </si>
  <si>
    <t>2353913</t>
  </si>
  <si>
    <t>锦江之星(新乡火车站店)</t>
  </si>
  <si>
    <t>2021-12-24 11:50:56</t>
  </si>
  <si>
    <t>2353861</t>
  </si>
  <si>
    <t>精途酒店(百色高铁站店)</t>
  </si>
  <si>
    <t>132.31</t>
  </si>
  <si>
    <t>2021-12-24 11:30:57</t>
  </si>
  <si>
    <t>2021-12-21</t>
  </si>
  <si>
    <t>2350311</t>
  </si>
  <si>
    <t>昆明玺悦金熙酒店</t>
  </si>
  <si>
    <t>222.64</t>
  </si>
  <si>
    <t>2021-12-21 22:48:01</t>
  </si>
  <si>
    <t>2349604</t>
  </si>
  <si>
    <t>维也纳酒店(深圳会展中心岗厦地铁站店)</t>
  </si>
  <si>
    <t>2021-12-23</t>
  </si>
  <si>
    <t>927.00</t>
  </si>
  <si>
    <t>2021-12-21 16:00:53</t>
  </si>
  <si>
    <t>2349453</t>
  </si>
  <si>
    <t>锦江之星(北京南站马家堡店)</t>
  </si>
  <si>
    <t>659.84</t>
  </si>
  <si>
    <t>2021-12-21 14:16:06</t>
  </si>
  <si>
    <t>2021-12-19</t>
  </si>
  <si>
    <t>2347691</t>
  </si>
  <si>
    <t>宜尚酒店(武汉汉口北天纵城店)</t>
  </si>
  <si>
    <t>1026.16</t>
  </si>
  <si>
    <t>2021-12-19 22:56:49</t>
  </si>
  <si>
    <t>2021-12-17</t>
  </si>
  <si>
    <t>2344255</t>
  </si>
  <si>
    <t>潮漫酒店(北京未来科技城店)</t>
  </si>
  <si>
    <t>2776.96</t>
  </si>
  <si>
    <t>1735.60</t>
  </si>
  <si>
    <t>-1041</t>
  </si>
  <si>
    <t>2021-12-17 13:46:56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</si>
</sst>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17" fillId="14" borderId="3" applyNumberFormat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17000521222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44547</v>
      </c>
      <c r="G2" s="5">
        <v>44555</v>
      </c>
      <c r="H2" s="4">
        <v>1</v>
      </c>
      <c r="I2" s="4">
        <v>8</v>
      </c>
      <c r="J2" s="4">
        <v>8</v>
      </c>
      <c r="K2" s="4" t="s">
        <v>29</v>
      </c>
      <c r="L2" s="4">
        <v>2776.96</v>
      </c>
      <c r="M2" s="4">
        <v>2776.96</v>
      </c>
      <c r="N2" s="4" t="s">
        <v>30</v>
      </c>
      <c r="O2" s="4" t="s">
        <v>31</v>
      </c>
      <c r="P2" s="4" t="s">
        <v>32</v>
      </c>
      <c r="Q2" s="4">
        <v>0</v>
      </c>
      <c r="R2" s="6">
        <v>44547</v>
      </c>
      <c r="S2" s="5">
        <v>44558</v>
      </c>
      <c r="T2" s="4" t="s">
        <v>33</v>
      </c>
      <c r="U2" s="4">
        <v>2776.96</v>
      </c>
      <c r="V2" s="4">
        <v>0</v>
      </c>
      <c r="W2" s="4">
        <v>0</v>
      </c>
      <c r="X2" s="4">
        <v>2344255</v>
      </c>
    </row>
    <row r="3" s="4" customFormat="1" spans="1:25">
      <c r="A3" s="4">
        <v>17015635622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44551</v>
      </c>
      <c r="G3" s="5">
        <v>44555</v>
      </c>
      <c r="H3" s="4">
        <v>1</v>
      </c>
      <c r="I3" s="4">
        <v>4</v>
      </c>
      <c r="J3" s="4">
        <v>4</v>
      </c>
      <c r="K3" s="4" t="s">
        <v>29</v>
      </c>
      <c r="L3" s="4">
        <v>1026.16</v>
      </c>
      <c r="M3" s="4">
        <v>1026.16</v>
      </c>
      <c r="N3" s="4" t="s">
        <v>36</v>
      </c>
      <c r="O3" s="4" t="s">
        <v>31</v>
      </c>
      <c r="P3" s="4" t="s">
        <v>32</v>
      </c>
      <c r="Q3" s="4">
        <v>0</v>
      </c>
      <c r="R3" s="6">
        <v>44549</v>
      </c>
      <c r="S3" s="5">
        <v>44558</v>
      </c>
      <c r="T3" s="4" t="s">
        <v>33</v>
      </c>
      <c r="U3" s="4">
        <v>1026.16</v>
      </c>
      <c r="V3" s="4">
        <v>0</v>
      </c>
      <c r="W3" s="4">
        <v>0</v>
      </c>
      <c r="X3" s="4">
        <v>2347691</v>
      </c>
      <c r="Y3" s="4" t="s">
        <v>37</v>
      </c>
    </row>
    <row r="4" s="4" customFormat="1" spans="1:24">
      <c r="A4" s="4">
        <v>17024466731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44551</v>
      </c>
      <c r="G4" s="5">
        <v>44555</v>
      </c>
      <c r="H4" s="4">
        <v>1</v>
      </c>
      <c r="I4" s="4">
        <v>4</v>
      </c>
      <c r="J4" s="4">
        <v>4</v>
      </c>
      <c r="K4" s="4" t="s">
        <v>29</v>
      </c>
      <c r="L4" s="4">
        <v>659.84</v>
      </c>
      <c r="M4" s="4">
        <v>659.84</v>
      </c>
      <c r="N4" s="4" t="s">
        <v>40</v>
      </c>
      <c r="O4" s="4" t="s">
        <v>31</v>
      </c>
      <c r="P4" s="4" t="s">
        <v>32</v>
      </c>
      <c r="Q4" s="4">
        <v>0</v>
      </c>
      <c r="R4" s="6">
        <v>44551</v>
      </c>
      <c r="S4" s="5">
        <v>44558</v>
      </c>
      <c r="T4" s="4" t="s">
        <v>33</v>
      </c>
      <c r="U4" s="4">
        <v>659.84</v>
      </c>
      <c r="V4" s="4">
        <v>0</v>
      </c>
      <c r="W4" s="4">
        <v>0</v>
      </c>
      <c r="X4" s="4">
        <v>2349453</v>
      </c>
    </row>
    <row r="5" s="4" customFormat="1" spans="1:24">
      <c r="A5" s="4">
        <v>17025301318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44553</v>
      </c>
      <c r="G5" s="5">
        <v>44555</v>
      </c>
      <c r="H5" s="4">
        <v>1</v>
      </c>
      <c r="I5" s="4">
        <v>2</v>
      </c>
      <c r="J5" s="4">
        <v>2</v>
      </c>
      <c r="K5" s="4" t="s">
        <v>29</v>
      </c>
      <c r="L5" s="4">
        <v>927</v>
      </c>
      <c r="M5" s="4">
        <v>927</v>
      </c>
      <c r="N5" s="4" t="s">
        <v>43</v>
      </c>
      <c r="O5" s="4" t="s">
        <v>31</v>
      </c>
      <c r="P5" s="4" t="s">
        <v>32</v>
      </c>
      <c r="Q5" s="4">
        <v>0</v>
      </c>
      <c r="R5" s="6">
        <v>44551</v>
      </c>
      <c r="S5" s="5">
        <v>44558</v>
      </c>
      <c r="T5" s="4" t="s">
        <v>33</v>
      </c>
      <c r="U5" s="4">
        <v>927</v>
      </c>
      <c r="V5" s="4">
        <v>0</v>
      </c>
      <c r="W5" s="4">
        <v>0</v>
      </c>
      <c r="X5" s="4">
        <v>2349604</v>
      </c>
    </row>
    <row r="6" s="4" customFormat="1" spans="1:23">
      <c r="A6" s="4">
        <v>17026925636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44554</v>
      </c>
      <c r="G6" s="5">
        <v>44555</v>
      </c>
      <c r="H6" s="4">
        <v>1</v>
      </c>
      <c r="I6" s="4">
        <v>1</v>
      </c>
      <c r="J6" s="4">
        <v>1</v>
      </c>
      <c r="K6" s="4" t="s">
        <v>29</v>
      </c>
      <c r="L6" s="4">
        <v>222.64</v>
      </c>
      <c r="M6" s="4">
        <v>222.64</v>
      </c>
      <c r="N6" s="4" t="s">
        <v>46</v>
      </c>
      <c r="O6" s="4" t="s">
        <v>31</v>
      </c>
      <c r="P6" s="4" t="s">
        <v>32</v>
      </c>
      <c r="Q6" s="4">
        <v>0</v>
      </c>
      <c r="R6" s="6">
        <v>44551</v>
      </c>
      <c r="S6" s="5">
        <v>44558</v>
      </c>
      <c r="T6" s="4" t="s">
        <v>33</v>
      </c>
      <c r="U6" s="4">
        <v>222.64</v>
      </c>
      <c r="V6" s="4">
        <v>0</v>
      </c>
      <c r="W6" s="4">
        <v>0</v>
      </c>
    </row>
    <row r="7" s="4" customFormat="1" spans="1:24">
      <c r="A7" s="4">
        <v>17000521222</v>
      </c>
      <c r="B7" s="4" t="s">
        <v>25</v>
      </c>
      <c r="C7" s="4" t="s">
        <v>47</v>
      </c>
      <c r="D7" s="4" t="s">
        <v>27</v>
      </c>
      <c r="E7" s="4" t="s">
        <v>28</v>
      </c>
      <c r="F7" s="5">
        <v>44547</v>
      </c>
      <c r="G7" s="5">
        <v>44555</v>
      </c>
      <c r="H7" s="4">
        <v>1</v>
      </c>
      <c r="I7" s="4">
        <v>8</v>
      </c>
      <c r="J7" s="4">
        <v>8</v>
      </c>
      <c r="K7" s="4" t="s">
        <v>29</v>
      </c>
      <c r="L7" s="4">
        <v>-1041.36</v>
      </c>
      <c r="M7" s="4">
        <v>-1041.36</v>
      </c>
      <c r="N7" s="4" t="s">
        <v>30</v>
      </c>
      <c r="O7" s="4" t="s">
        <v>31</v>
      </c>
      <c r="P7" s="4" t="s">
        <v>32</v>
      </c>
      <c r="Q7" s="4">
        <v>0</v>
      </c>
      <c r="R7" s="6">
        <v>44547</v>
      </c>
      <c r="S7" s="5">
        <v>44558</v>
      </c>
      <c r="T7" s="4" t="s">
        <v>33</v>
      </c>
      <c r="U7" s="4">
        <v>-1041.36</v>
      </c>
      <c r="V7" s="4">
        <v>0</v>
      </c>
      <c r="W7" s="4">
        <v>0</v>
      </c>
      <c r="X7" s="4">
        <v>2344255</v>
      </c>
    </row>
    <row r="8" s="4" customFormat="1" spans="1:23">
      <c r="A8" s="4">
        <v>17041256093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44554</v>
      </c>
      <c r="G8" s="5">
        <v>44555</v>
      </c>
      <c r="H8" s="4">
        <v>1</v>
      </c>
      <c r="I8" s="4">
        <v>1</v>
      </c>
      <c r="J8" s="4">
        <v>1</v>
      </c>
      <c r="K8" s="4" t="s">
        <v>29</v>
      </c>
      <c r="L8" s="4">
        <v>132.31</v>
      </c>
      <c r="M8" s="4">
        <v>132.31</v>
      </c>
      <c r="N8" s="4" t="s">
        <v>50</v>
      </c>
      <c r="O8" s="4" t="s">
        <v>31</v>
      </c>
      <c r="P8" s="4" t="s">
        <v>32</v>
      </c>
      <c r="Q8" s="4">
        <v>0</v>
      </c>
      <c r="R8" s="6">
        <v>44554</v>
      </c>
      <c r="S8" s="5">
        <v>44558</v>
      </c>
      <c r="T8" s="4" t="s">
        <v>33</v>
      </c>
      <c r="U8" s="4">
        <v>132.31</v>
      </c>
      <c r="V8" s="4">
        <v>0</v>
      </c>
      <c r="W8" s="4">
        <v>0</v>
      </c>
    </row>
    <row r="9" s="4" customFormat="1" spans="1:24">
      <c r="A9" s="4">
        <v>17041323642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44554</v>
      </c>
      <c r="G9" s="5">
        <v>44555</v>
      </c>
      <c r="H9" s="4">
        <v>1</v>
      </c>
      <c r="I9" s="4">
        <v>1</v>
      </c>
      <c r="J9" s="4">
        <v>1</v>
      </c>
      <c r="K9" s="4" t="s">
        <v>29</v>
      </c>
      <c r="L9" s="4">
        <v>182.7</v>
      </c>
      <c r="M9" s="4">
        <v>182.7</v>
      </c>
      <c r="N9" s="4" t="s">
        <v>53</v>
      </c>
      <c r="O9" s="4" t="s">
        <v>31</v>
      </c>
      <c r="P9" s="4" t="s">
        <v>32</v>
      </c>
      <c r="Q9" s="4">
        <v>0</v>
      </c>
      <c r="R9" s="6">
        <v>44554</v>
      </c>
      <c r="S9" s="5">
        <v>44558</v>
      </c>
      <c r="T9" s="4" t="s">
        <v>33</v>
      </c>
      <c r="U9" s="4">
        <v>182.7</v>
      </c>
      <c r="V9" s="4">
        <v>0</v>
      </c>
      <c r="W9" s="4">
        <v>0</v>
      </c>
      <c r="X9" s="4">
        <v>2353913</v>
      </c>
    </row>
    <row r="10" s="4" customFormat="1" spans="1:24">
      <c r="A10" s="4">
        <v>17041402030</v>
      </c>
      <c r="B10" s="4" t="s">
        <v>25</v>
      </c>
      <c r="C10" s="4" t="s">
        <v>26</v>
      </c>
      <c r="D10" s="4" t="s">
        <v>54</v>
      </c>
      <c r="E10" s="4" t="s">
        <v>52</v>
      </c>
      <c r="F10" s="5">
        <v>44554</v>
      </c>
      <c r="G10" s="5">
        <v>44555</v>
      </c>
      <c r="H10" s="4">
        <v>1</v>
      </c>
      <c r="I10" s="4">
        <v>1</v>
      </c>
      <c r="J10" s="4">
        <v>1</v>
      </c>
      <c r="K10" s="4" t="s">
        <v>29</v>
      </c>
      <c r="L10" s="4">
        <v>232.44</v>
      </c>
      <c r="M10" s="4">
        <v>232.44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44554</v>
      </c>
      <c r="S10" s="5">
        <v>44558</v>
      </c>
      <c r="T10" s="4" t="s">
        <v>33</v>
      </c>
      <c r="U10" s="4">
        <v>232.44</v>
      </c>
      <c r="V10" s="4">
        <v>0</v>
      </c>
      <c r="W10" s="4">
        <v>0</v>
      </c>
      <c r="X10" s="4">
        <v>2353958</v>
      </c>
    </row>
    <row r="11" s="4" customFormat="1" spans="1:23">
      <c r="A11" s="4">
        <v>17041446151</v>
      </c>
      <c r="B11" s="4" t="s">
        <v>25</v>
      </c>
      <c r="C11" s="4" t="s">
        <v>26</v>
      </c>
      <c r="D11" s="4" t="s">
        <v>56</v>
      </c>
      <c r="E11" s="4" t="s">
        <v>49</v>
      </c>
      <c r="F11" s="5">
        <v>44554</v>
      </c>
      <c r="G11" s="5">
        <v>44555</v>
      </c>
      <c r="H11" s="4">
        <v>1</v>
      </c>
      <c r="I11" s="4">
        <v>1</v>
      </c>
      <c r="J11" s="4">
        <v>1</v>
      </c>
      <c r="K11" s="4" t="s">
        <v>29</v>
      </c>
      <c r="L11" s="4">
        <v>159.58</v>
      </c>
      <c r="M11" s="4">
        <v>159.58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44554</v>
      </c>
      <c r="S11" s="5">
        <v>44558</v>
      </c>
      <c r="T11" s="4" t="s">
        <v>33</v>
      </c>
      <c r="U11" s="4">
        <v>159.58</v>
      </c>
      <c r="V11" s="4">
        <v>0</v>
      </c>
      <c r="W11" s="4">
        <v>0</v>
      </c>
    </row>
    <row r="12" s="4" customFormat="1" spans="1:23">
      <c r="A12" s="4">
        <v>17041629941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44554</v>
      </c>
      <c r="G12" s="5">
        <v>44555</v>
      </c>
      <c r="H12" s="4">
        <v>1</v>
      </c>
      <c r="I12" s="4">
        <v>1</v>
      </c>
      <c r="J12" s="4">
        <v>1</v>
      </c>
      <c r="K12" s="4" t="s">
        <v>29</v>
      </c>
      <c r="L12" s="4">
        <v>156.31</v>
      </c>
      <c r="M12" s="4">
        <v>156.31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44554</v>
      </c>
      <c r="S12" s="5">
        <v>44558</v>
      </c>
      <c r="T12" s="4" t="s">
        <v>33</v>
      </c>
      <c r="U12" s="4">
        <v>156.31</v>
      </c>
      <c r="V12" s="4">
        <v>0</v>
      </c>
      <c r="W12" s="4">
        <v>0</v>
      </c>
    </row>
    <row r="13" s="4" customFormat="1" spans="1:24">
      <c r="A13" s="4">
        <v>17041645697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44554</v>
      </c>
      <c r="G13" s="5">
        <v>44555</v>
      </c>
      <c r="H13" s="4">
        <v>1</v>
      </c>
      <c r="I13" s="4">
        <v>1</v>
      </c>
      <c r="J13" s="4">
        <v>1</v>
      </c>
      <c r="K13" s="4" t="s">
        <v>29</v>
      </c>
      <c r="L13" s="4">
        <v>229.39</v>
      </c>
      <c r="M13" s="4">
        <v>229.39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44554</v>
      </c>
      <c r="S13" s="5">
        <v>44558</v>
      </c>
      <c r="T13" s="4" t="s">
        <v>33</v>
      </c>
      <c r="U13" s="4">
        <v>229.39</v>
      </c>
      <c r="V13" s="4">
        <v>0</v>
      </c>
      <c r="W13" s="4">
        <v>0</v>
      </c>
      <c r="X13" s="4">
        <v>2354137</v>
      </c>
    </row>
    <row r="14" s="4" customFormat="1" spans="1:24">
      <c r="A14" s="4">
        <v>17043733746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44554</v>
      </c>
      <c r="G14" s="5">
        <v>44555</v>
      </c>
      <c r="H14" s="4">
        <v>1</v>
      </c>
      <c r="I14" s="4">
        <v>1</v>
      </c>
      <c r="J14" s="4">
        <v>1</v>
      </c>
      <c r="K14" s="4" t="s">
        <v>29</v>
      </c>
      <c r="L14" s="4">
        <v>271.01</v>
      </c>
      <c r="M14" s="4">
        <v>271.01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44554</v>
      </c>
      <c r="S14" s="5">
        <v>44558</v>
      </c>
      <c r="T14" s="4" t="s">
        <v>33</v>
      </c>
      <c r="U14" s="4">
        <v>271.01</v>
      </c>
      <c r="V14" s="4">
        <v>0</v>
      </c>
      <c r="W14" s="4">
        <v>0</v>
      </c>
      <c r="X14" s="4">
        <v>2354209</v>
      </c>
    </row>
    <row r="15" s="4" customFormat="1" spans="1:23">
      <c r="A15" s="4">
        <v>17043826696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44554</v>
      </c>
      <c r="G15" s="5">
        <v>44555</v>
      </c>
      <c r="H15" s="4">
        <v>1</v>
      </c>
      <c r="I15" s="4">
        <v>1</v>
      </c>
      <c r="J15" s="4">
        <v>1</v>
      </c>
      <c r="K15" s="4" t="s">
        <v>29</v>
      </c>
      <c r="L15" s="4">
        <v>683.1</v>
      </c>
      <c r="M15" s="4">
        <v>683.1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44554</v>
      </c>
      <c r="S15" s="5">
        <v>44558</v>
      </c>
      <c r="T15" s="4" t="s">
        <v>33</v>
      </c>
      <c r="U15" s="4">
        <v>683.1</v>
      </c>
      <c r="V15" s="4">
        <v>0</v>
      </c>
      <c r="W15" s="4">
        <v>0</v>
      </c>
    </row>
    <row r="16" s="4" customFormat="1" spans="1:23">
      <c r="A16" s="4">
        <v>17044106719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44554</v>
      </c>
      <c r="G16" s="5">
        <v>44555</v>
      </c>
      <c r="H16" s="4">
        <v>1</v>
      </c>
      <c r="I16" s="4">
        <v>1</v>
      </c>
      <c r="J16" s="4">
        <v>1</v>
      </c>
      <c r="K16" s="4" t="s">
        <v>29</v>
      </c>
      <c r="L16" s="4">
        <v>149.21</v>
      </c>
      <c r="M16" s="4">
        <v>149.21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44554</v>
      </c>
      <c r="S16" s="5">
        <v>44558</v>
      </c>
      <c r="T16" s="4" t="s">
        <v>33</v>
      </c>
      <c r="U16" s="4">
        <v>149.21</v>
      </c>
      <c r="V16" s="4">
        <v>0</v>
      </c>
      <c r="W16" s="4">
        <v>0</v>
      </c>
    </row>
    <row r="17" s="4" customFormat="1" spans="1:24">
      <c r="A17" s="4">
        <v>17044308826</v>
      </c>
      <c r="B17" s="4" t="s">
        <v>25</v>
      </c>
      <c r="C17" s="4" t="s">
        <v>26</v>
      </c>
      <c r="D17" s="4" t="s">
        <v>73</v>
      </c>
      <c r="E17" s="4" t="s">
        <v>74</v>
      </c>
      <c r="F17" s="5">
        <v>44554</v>
      </c>
      <c r="G17" s="5">
        <v>44555</v>
      </c>
      <c r="H17" s="4">
        <v>1</v>
      </c>
      <c r="I17" s="4">
        <v>1</v>
      </c>
      <c r="J17" s="4">
        <v>1</v>
      </c>
      <c r="K17" s="4" t="s">
        <v>29</v>
      </c>
      <c r="L17" s="4">
        <v>238.36</v>
      </c>
      <c r="M17" s="4">
        <v>238.36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44554</v>
      </c>
      <c r="S17" s="5">
        <v>44558</v>
      </c>
      <c r="T17" s="4" t="s">
        <v>33</v>
      </c>
      <c r="U17" s="4">
        <v>238.36</v>
      </c>
      <c r="V17" s="4">
        <v>0</v>
      </c>
      <c r="W17" s="4">
        <v>0</v>
      </c>
      <c r="X17" s="4">
        <v>2354399</v>
      </c>
    </row>
    <row r="18" s="4" customFormat="1" spans="1:24">
      <c r="A18" s="4">
        <v>17044605254</v>
      </c>
      <c r="B18" s="4" t="s">
        <v>25</v>
      </c>
      <c r="C18" s="4" t="s">
        <v>26</v>
      </c>
      <c r="D18" s="4" t="s">
        <v>76</v>
      </c>
      <c r="E18" s="4" t="s">
        <v>42</v>
      </c>
      <c r="F18" s="5">
        <v>44554</v>
      </c>
      <c r="G18" s="5">
        <v>44555</v>
      </c>
      <c r="H18" s="4">
        <v>1</v>
      </c>
      <c r="I18" s="4">
        <v>1</v>
      </c>
      <c r="J18" s="4">
        <v>1</v>
      </c>
      <c r="K18" s="4" t="s">
        <v>29</v>
      </c>
      <c r="L18" s="4">
        <v>262.89</v>
      </c>
      <c r="M18" s="4">
        <v>262.89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44554</v>
      </c>
      <c r="S18" s="5">
        <v>44558</v>
      </c>
      <c r="T18" s="4" t="s">
        <v>33</v>
      </c>
      <c r="U18" s="4">
        <v>262.89</v>
      </c>
      <c r="V18" s="4">
        <v>0</v>
      </c>
      <c r="W18" s="4">
        <v>0</v>
      </c>
      <c r="X18" s="4">
        <v>2354481</v>
      </c>
    </row>
    <row r="19" s="4" customFormat="1" spans="1:24">
      <c r="A19" s="4">
        <v>17044695287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44554</v>
      </c>
      <c r="G19" s="5">
        <v>44555</v>
      </c>
      <c r="H19" s="4">
        <v>1</v>
      </c>
      <c r="I19" s="4">
        <v>1</v>
      </c>
      <c r="J19" s="4">
        <v>1</v>
      </c>
      <c r="K19" s="4" t="s">
        <v>29</v>
      </c>
      <c r="L19" s="4">
        <v>156.31</v>
      </c>
      <c r="M19" s="4">
        <v>156.31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44554</v>
      </c>
      <c r="S19" s="5">
        <v>44558</v>
      </c>
      <c r="T19" s="4" t="s">
        <v>33</v>
      </c>
      <c r="U19" s="4">
        <v>156.31</v>
      </c>
      <c r="V19" s="4">
        <v>0</v>
      </c>
      <c r="W19" s="4">
        <v>0</v>
      </c>
      <c r="X19" s="4">
        <v>2354511</v>
      </c>
    </row>
    <row r="20" s="4" customFormat="1" spans="1:23">
      <c r="A20" s="4">
        <v>17044743291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44554</v>
      </c>
      <c r="G20" s="5">
        <v>44555</v>
      </c>
      <c r="H20" s="4">
        <v>1</v>
      </c>
      <c r="I20" s="4">
        <v>1</v>
      </c>
      <c r="J20" s="4">
        <v>1</v>
      </c>
      <c r="K20" s="4" t="s">
        <v>29</v>
      </c>
      <c r="L20" s="4">
        <v>215.18</v>
      </c>
      <c r="M20" s="4">
        <v>215.18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44554</v>
      </c>
      <c r="S20" s="5">
        <v>44558</v>
      </c>
      <c r="T20" s="4" t="s">
        <v>33</v>
      </c>
      <c r="U20" s="4">
        <v>215.18</v>
      </c>
      <c r="V20" s="4">
        <v>0</v>
      </c>
      <c r="W20" s="4">
        <v>0</v>
      </c>
    </row>
    <row r="21" s="4" customFormat="1" spans="1:24">
      <c r="A21" s="4">
        <v>17044637943</v>
      </c>
      <c r="B21" s="4" t="s">
        <v>25</v>
      </c>
      <c r="C21" s="4" t="s">
        <v>26</v>
      </c>
      <c r="D21" s="4" t="s">
        <v>84</v>
      </c>
      <c r="E21" s="4" t="s">
        <v>52</v>
      </c>
      <c r="F21" s="5">
        <v>44554</v>
      </c>
      <c r="G21" s="5">
        <v>44555</v>
      </c>
      <c r="H21" s="4">
        <v>1</v>
      </c>
      <c r="I21" s="4">
        <v>1</v>
      </c>
      <c r="J21" s="4">
        <v>1</v>
      </c>
      <c r="K21" s="4" t="s">
        <v>29</v>
      </c>
      <c r="L21" s="4">
        <v>307.55</v>
      </c>
      <c r="M21" s="4">
        <v>307.55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44554</v>
      </c>
      <c r="S21" s="5">
        <v>44558</v>
      </c>
      <c r="T21" s="4" t="s">
        <v>33</v>
      </c>
      <c r="U21" s="4">
        <v>307.55</v>
      </c>
      <c r="V21" s="4">
        <v>0</v>
      </c>
      <c r="W21" s="4">
        <v>0</v>
      </c>
      <c r="X21" s="4">
        <v>2354572</v>
      </c>
    </row>
    <row r="22" s="4" customFormat="1" spans="1:23">
      <c r="A22" s="4">
        <v>17045010041</v>
      </c>
      <c r="B22" s="4" t="s">
        <v>25</v>
      </c>
      <c r="C22" s="4" t="s">
        <v>26</v>
      </c>
      <c r="D22" s="4" t="s">
        <v>86</v>
      </c>
      <c r="E22" s="4" t="s">
        <v>87</v>
      </c>
      <c r="F22" s="5">
        <v>44554</v>
      </c>
      <c r="G22" s="5">
        <v>44555</v>
      </c>
      <c r="H22" s="4">
        <v>1</v>
      </c>
      <c r="I22" s="4">
        <v>1</v>
      </c>
      <c r="J22" s="4">
        <v>1</v>
      </c>
      <c r="K22" s="4" t="s">
        <v>29</v>
      </c>
      <c r="L22" s="4">
        <v>128.91</v>
      </c>
      <c r="M22" s="4">
        <v>128.91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44554</v>
      </c>
      <c r="S22" s="5">
        <v>44558</v>
      </c>
      <c r="T22" s="4" t="s">
        <v>33</v>
      </c>
      <c r="U22" s="4">
        <v>128.91</v>
      </c>
      <c r="V22" s="4">
        <v>0</v>
      </c>
      <c r="W22" s="4">
        <v>0</v>
      </c>
    </row>
    <row r="23" s="4" customFormat="1" spans="1:23">
      <c r="A23" s="4">
        <v>17045073343</v>
      </c>
      <c r="B23" s="4" t="s">
        <v>25</v>
      </c>
      <c r="C23" s="4" t="s">
        <v>26</v>
      </c>
      <c r="D23" s="4" t="s">
        <v>89</v>
      </c>
      <c r="E23" s="4" t="s">
        <v>90</v>
      </c>
      <c r="F23" s="5">
        <v>44554</v>
      </c>
      <c r="G23" s="5">
        <v>44555</v>
      </c>
      <c r="H23" s="4">
        <v>1</v>
      </c>
      <c r="I23" s="4">
        <v>1</v>
      </c>
      <c r="J23" s="4">
        <v>1</v>
      </c>
      <c r="K23" s="4" t="s">
        <v>29</v>
      </c>
      <c r="L23" s="4">
        <v>212.14</v>
      </c>
      <c r="M23" s="4">
        <v>212.14</v>
      </c>
      <c r="N23" s="4" t="s">
        <v>91</v>
      </c>
      <c r="O23" s="4" t="s">
        <v>31</v>
      </c>
      <c r="P23" s="4" t="s">
        <v>32</v>
      </c>
      <c r="Q23" s="4">
        <v>0</v>
      </c>
      <c r="R23" s="6">
        <v>44554</v>
      </c>
      <c r="S23" s="5">
        <v>44558</v>
      </c>
      <c r="T23" s="4" t="s">
        <v>33</v>
      </c>
      <c r="U23" s="4">
        <v>212.14</v>
      </c>
      <c r="V23" s="4">
        <v>0</v>
      </c>
      <c r="W23" s="4">
        <v>0</v>
      </c>
    </row>
    <row r="24" s="4" customFormat="1" spans="1:24">
      <c r="A24" s="4">
        <v>17045716996</v>
      </c>
      <c r="B24" s="4" t="s">
        <v>25</v>
      </c>
      <c r="C24" s="4" t="s">
        <v>26</v>
      </c>
      <c r="D24" s="4" t="s">
        <v>92</v>
      </c>
      <c r="E24" s="4" t="s">
        <v>93</v>
      </c>
      <c r="F24" s="5">
        <v>44554</v>
      </c>
      <c r="G24" s="5">
        <v>44555</v>
      </c>
      <c r="H24" s="4">
        <v>1</v>
      </c>
      <c r="I24" s="4">
        <v>1</v>
      </c>
      <c r="J24" s="4">
        <v>1</v>
      </c>
      <c r="K24" s="4" t="s">
        <v>29</v>
      </c>
      <c r="L24" s="4">
        <v>159.58</v>
      </c>
      <c r="M24" s="4">
        <v>159.58</v>
      </c>
      <c r="N24" s="4" t="s">
        <v>94</v>
      </c>
      <c r="O24" s="4" t="s">
        <v>31</v>
      </c>
      <c r="P24" s="4" t="s">
        <v>32</v>
      </c>
      <c r="Q24" s="4">
        <v>0</v>
      </c>
      <c r="R24" s="6">
        <v>44554</v>
      </c>
      <c r="S24" s="5">
        <v>44558</v>
      </c>
      <c r="T24" s="4" t="s">
        <v>33</v>
      </c>
      <c r="U24" s="4">
        <v>159.58</v>
      </c>
      <c r="V24" s="4">
        <v>0</v>
      </c>
      <c r="W24" s="4">
        <v>0</v>
      </c>
      <c r="X24" s="4">
        <v>2355031</v>
      </c>
    </row>
    <row r="25" s="4" customFormat="1" spans="1:23">
      <c r="A25" s="4">
        <v>17045914479</v>
      </c>
      <c r="B25" s="4" t="s">
        <v>25</v>
      </c>
      <c r="C25" s="4" t="s">
        <v>26</v>
      </c>
      <c r="D25" s="4" t="s">
        <v>95</v>
      </c>
      <c r="E25" s="4" t="s">
        <v>96</v>
      </c>
      <c r="F25" s="5">
        <v>44554</v>
      </c>
      <c r="G25" s="5">
        <v>44555</v>
      </c>
      <c r="H25" s="4">
        <v>2</v>
      </c>
      <c r="I25" s="4">
        <v>1</v>
      </c>
      <c r="J25" s="4">
        <v>2</v>
      </c>
      <c r="K25" s="4" t="s">
        <v>29</v>
      </c>
      <c r="L25" s="4">
        <v>286.84</v>
      </c>
      <c r="M25" s="4">
        <v>286.84</v>
      </c>
      <c r="N25" s="4" t="s">
        <v>97</v>
      </c>
      <c r="O25" s="4" t="s">
        <v>31</v>
      </c>
      <c r="P25" s="4" t="s">
        <v>32</v>
      </c>
      <c r="Q25" s="4">
        <v>0</v>
      </c>
      <c r="R25" s="6">
        <v>44554</v>
      </c>
      <c r="S25" s="5">
        <v>44558</v>
      </c>
      <c r="T25" s="4" t="s">
        <v>33</v>
      </c>
      <c r="U25" s="4">
        <v>286.84</v>
      </c>
      <c r="V25" s="4">
        <v>0</v>
      </c>
      <c r="W25" s="4">
        <v>0</v>
      </c>
    </row>
    <row r="26" s="4" customFormat="1" spans="1:24">
      <c r="A26" s="4">
        <v>17046340986</v>
      </c>
      <c r="B26" s="4" t="s">
        <v>25</v>
      </c>
      <c r="C26" s="4" t="s">
        <v>26</v>
      </c>
      <c r="D26" s="4" t="s">
        <v>98</v>
      </c>
      <c r="E26" s="4" t="s">
        <v>99</v>
      </c>
      <c r="F26" s="5">
        <v>44554</v>
      </c>
      <c r="G26" s="5">
        <v>44555</v>
      </c>
      <c r="H26" s="4">
        <v>1</v>
      </c>
      <c r="I26" s="4">
        <v>1</v>
      </c>
      <c r="J26" s="4">
        <v>1</v>
      </c>
      <c r="K26" s="4" t="s">
        <v>29</v>
      </c>
      <c r="L26" s="4">
        <v>182.7</v>
      </c>
      <c r="M26" s="4">
        <v>182.7</v>
      </c>
      <c r="N26" s="4" t="s">
        <v>100</v>
      </c>
      <c r="O26" s="4" t="s">
        <v>31</v>
      </c>
      <c r="P26" s="4" t="s">
        <v>32</v>
      </c>
      <c r="Q26" s="4">
        <v>0</v>
      </c>
      <c r="R26" s="6">
        <v>44554</v>
      </c>
      <c r="S26" s="5">
        <v>44558</v>
      </c>
      <c r="T26" s="4" t="s">
        <v>33</v>
      </c>
      <c r="U26" s="4">
        <v>182.7</v>
      </c>
      <c r="V26" s="4">
        <v>0</v>
      </c>
      <c r="W26" s="4">
        <v>0</v>
      </c>
      <c r="X26" s="4">
        <v>2355326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A33" sqref="A33:A35"/>
    </sheetView>
  </sheetViews>
  <sheetFormatPr defaultColWidth="9" defaultRowHeight="13.5"/>
  <cols>
    <col min="1" max="1" width="11.875" style="4" customWidth="1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101</v>
      </c>
    </row>
    <row r="2" s="4" customFormat="1" spans="1:9">
      <c r="A2" s="4">
        <v>17000521222</v>
      </c>
      <c r="B2" s="5">
        <v>44547</v>
      </c>
      <c r="C2" s="5">
        <v>44555</v>
      </c>
      <c r="D2" s="4">
        <v>1735.6</v>
      </c>
      <c r="E2" s="4" t="str">
        <f>VLOOKUP(A2,HOP!A:L,12,0)</f>
        <v>1735.60</v>
      </c>
      <c r="F2" s="4" t="str">
        <f>VLOOKUP(A2,HOP!A:C,3,0)</f>
        <v>2344255</v>
      </c>
      <c r="G2" s="4">
        <f>D2-E2</f>
        <v>0</v>
      </c>
      <c r="H2" s="4" t="str">
        <f>$H$1&amp;F2</f>
        <v>，2344255</v>
      </c>
      <c r="I2" s="4" t="str">
        <f>VLOOKUP(A2,HOP!A:T,20,0)</f>
        <v>直连</v>
      </c>
    </row>
    <row r="3" s="4" customFormat="1" spans="1:9">
      <c r="A3" s="4">
        <v>17015635622</v>
      </c>
      <c r="B3" s="5">
        <v>44551</v>
      </c>
      <c r="C3" s="5">
        <v>44555</v>
      </c>
      <c r="D3" s="4">
        <v>1026.16</v>
      </c>
      <c r="E3" s="4" t="str">
        <f>VLOOKUP(A3,HOP!A:L,12,0)</f>
        <v>1026.16</v>
      </c>
      <c r="F3" s="4" t="str">
        <f>VLOOKUP(A3,HOP!A:C,3,0)</f>
        <v>2347691</v>
      </c>
      <c r="G3" s="4">
        <f t="shared" ref="G3:G25" si="0">D3-E3</f>
        <v>0</v>
      </c>
      <c r="H3" s="4" t="str">
        <f t="shared" ref="H3:H25" si="1">$H$1&amp;F3</f>
        <v>，2347691</v>
      </c>
      <c r="I3" s="4" t="str">
        <f>VLOOKUP(A3,HOP!A:T,20,0)</f>
        <v>直连</v>
      </c>
    </row>
    <row r="4" s="4" customFormat="1" spans="1:9">
      <c r="A4" s="4">
        <v>17024466731</v>
      </c>
      <c r="B4" s="5">
        <v>44551</v>
      </c>
      <c r="C4" s="5">
        <v>44555</v>
      </c>
      <c r="D4" s="4">
        <v>659.84</v>
      </c>
      <c r="E4" s="4" t="str">
        <f>VLOOKUP(A4,HOP!A:L,12,0)</f>
        <v>659.84</v>
      </c>
      <c r="F4" s="4" t="str">
        <f>VLOOKUP(A4,HOP!A:C,3,0)</f>
        <v>2349453</v>
      </c>
      <c r="G4" s="4">
        <f t="shared" si="0"/>
        <v>0</v>
      </c>
      <c r="H4" s="4" t="str">
        <f t="shared" si="1"/>
        <v>，2349453</v>
      </c>
      <c r="I4" s="4" t="str">
        <f>VLOOKUP(A4,HOP!A:T,20,0)</f>
        <v>直连</v>
      </c>
    </row>
    <row r="5" s="4" customFormat="1" spans="1:9">
      <c r="A5" s="4">
        <v>17025301318</v>
      </c>
      <c r="B5" s="5">
        <v>44553</v>
      </c>
      <c r="C5" s="5">
        <v>44555</v>
      </c>
      <c r="D5" s="4">
        <v>927</v>
      </c>
      <c r="E5" s="4" t="str">
        <f>VLOOKUP(A5,HOP!A:L,12,0)</f>
        <v>927.00</v>
      </c>
      <c r="F5" s="4" t="str">
        <f>VLOOKUP(A5,HOP!A:C,3,0)</f>
        <v>2349604</v>
      </c>
      <c r="G5" s="4">
        <f t="shared" si="0"/>
        <v>0</v>
      </c>
      <c r="H5" s="4" t="str">
        <f t="shared" si="1"/>
        <v>，2349604</v>
      </c>
      <c r="I5" s="4" t="str">
        <f>VLOOKUP(A5,HOP!A:T,20,0)</f>
        <v>直连</v>
      </c>
    </row>
    <row r="6" s="4" customFormat="1" spans="1:9">
      <c r="A6" s="4">
        <v>17026925636</v>
      </c>
      <c r="B6" s="5">
        <v>44554</v>
      </c>
      <c r="C6" s="5">
        <v>44555</v>
      </c>
      <c r="D6" s="4">
        <v>222.64</v>
      </c>
      <c r="E6" s="4" t="str">
        <f>VLOOKUP(A6,HOP!A:L,12,0)</f>
        <v>222.64</v>
      </c>
      <c r="F6" s="4" t="str">
        <f>VLOOKUP(A6,HOP!A:C,3,0)</f>
        <v>2350311</v>
      </c>
      <c r="G6" s="4">
        <f t="shared" si="0"/>
        <v>0</v>
      </c>
      <c r="H6" s="4" t="str">
        <f t="shared" si="1"/>
        <v>，2350311</v>
      </c>
      <c r="I6" s="4" t="str">
        <f>VLOOKUP(A6,HOP!A:T,20,0)</f>
        <v>直连</v>
      </c>
    </row>
    <row r="7" s="4" customFormat="1" spans="1:9">
      <c r="A7" s="4">
        <v>17041256093</v>
      </c>
      <c r="B7" s="5">
        <v>44554</v>
      </c>
      <c r="C7" s="5">
        <v>44555</v>
      </c>
      <c r="D7" s="4">
        <v>132.31</v>
      </c>
      <c r="E7" s="4" t="str">
        <f>VLOOKUP(A7,HOP!A:L,12,0)</f>
        <v>132.31</v>
      </c>
      <c r="F7" s="4" t="str">
        <f>VLOOKUP(A7,HOP!A:C,3,0)</f>
        <v>2353861</v>
      </c>
      <c r="G7" s="4">
        <f t="shared" si="0"/>
        <v>0</v>
      </c>
      <c r="H7" s="4" t="str">
        <f t="shared" si="1"/>
        <v>，2353861</v>
      </c>
      <c r="I7" s="4" t="str">
        <f>VLOOKUP(A7,HOP!A:T,20,0)</f>
        <v>直连</v>
      </c>
    </row>
    <row r="8" s="4" customFormat="1" spans="1:9">
      <c r="A8" s="4">
        <v>17041323642</v>
      </c>
      <c r="B8" s="5">
        <v>44554</v>
      </c>
      <c r="C8" s="5">
        <v>44555</v>
      </c>
      <c r="D8" s="4">
        <v>182.7</v>
      </c>
      <c r="E8" s="4" t="str">
        <f>VLOOKUP(A8,HOP!A:L,12,0)</f>
        <v>182.70</v>
      </c>
      <c r="F8" s="4" t="str">
        <f>VLOOKUP(A8,HOP!A:C,3,0)</f>
        <v>2353913</v>
      </c>
      <c r="G8" s="4">
        <f t="shared" si="0"/>
        <v>0</v>
      </c>
      <c r="H8" s="4" t="str">
        <f t="shared" si="1"/>
        <v>，2353913</v>
      </c>
      <c r="I8" s="4" t="str">
        <f>VLOOKUP(A8,HOP!A:T,20,0)</f>
        <v>直连</v>
      </c>
    </row>
    <row r="9" s="4" customFormat="1" spans="1:9">
      <c r="A9" s="4">
        <v>17041402030</v>
      </c>
      <c r="B9" s="5">
        <v>44554</v>
      </c>
      <c r="C9" s="5">
        <v>44555</v>
      </c>
      <c r="D9" s="4">
        <v>232.44</v>
      </c>
      <c r="E9" s="4" t="str">
        <f>VLOOKUP(A9,HOP!A:L,12,0)</f>
        <v>232.44</v>
      </c>
      <c r="F9" s="4" t="str">
        <f>VLOOKUP(A9,HOP!A:C,3,0)</f>
        <v>2353958</v>
      </c>
      <c r="G9" s="4">
        <f t="shared" si="0"/>
        <v>0</v>
      </c>
      <c r="H9" s="4" t="str">
        <f t="shared" si="1"/>
        <v>，2353958</v>
      </c>
      <c r="I9" s="4" t="str">
        <f>VLOOKUP(A9,HOP!A:T,20,0)</f>
        <v>直连</v>
      </c>
    </row>
    <row r="10" s="4" customFormat="1" spans="1:9">
      <c r="A10" s="4">
        <v>17041446151</v>
      </c>
      <c r="B10" s="5">
        <v>44554</v>
      </c>
      <c r="C10" s="5">
        <v>44555</v>
      </c>
      <c r="D10" s="4">
        <v>159.58</v>
      </c>
      <c r="E10" s="4" t="str">
        <f>VLOOKUP(A10,HOP!A:L,12,0)</f>
        <v>159.58</v>
      </c>
      <c r="F10" s="4" t="str">
        <f>VLOOKUP(A10,HOP!A:C,3,0)</f>
        <v>2353998</v>
      </c>
      <c r="G10" s="4">
        <f t="shared" si="0"/>
        <v>0</v>
      </c>
      <c r="H10" s="4" t="str">
        <f t="shared" si="1"/>
        <v>，2353998</v>
      </c>
      <c r="I10" s="4" t="str">
        <f>VLOOKUP(A10,HOP!A:T,20,0)</f>
        <v>直连</v>
      </c>
    </row>
    <row r="11" s="4" customFormat="1" spans="1:9">
      <c r="A11" s="4">
        <v>17041629941</v>
      </c>
      <c r="B11" s="5">
        <v>44554</v>
      </c>
      <c r="C11" s="5">
        <v>44555</v>
      </c>
      <c r="D11" s="4">
        <v>156.31</v>
      </c>
      <c r="E11" s="4" t="str">
        <f>VLOOKUP(A11,HOP!A:L,12,0)</f>
        <v>156.31</v>
      </c>
      <c r="F11" s="4" t="str">
        <f>VLOOKUP(A11,HOP!A:C,3,0)</f>
        <v>2354130</v>
      </c>
      <c r="G11" s="4">
        <f t="shared" si="0"/>
        <v>0</v>
      </c>
      <c r="H11" s="4" t="str">
        <f t="shared" si="1"/>
        <v>，2354130</v>
      </c>
      <c r="I11" s="4" t="str">
        <f>VLOOKUP(A11,HOP!A:T,20,0)</f>
        <v>直连</v>
      </c>
    </row>
    <row r="12" s="4" customFormat="1" spans="1:9">
      <c r="A12" s="4">
        <v>17041645697</v>
      </c>
      <c r="B12" s="5">
        <v>44554</v>
      </c>
      <c r="C12" s="5">
        <v>44555</v>
      </c>
      <c r="D12" s="4">
        <v>229.39</v>
      </c>
      <c r="E12" s="4" t="str">
        <f>VLOOKUP(A12,HOP!A:L,12,0)</f>
        <v>229.39</v>
      </c>
      <c r="F12" s="4" t="str">
        <f>VLOOKUP(A12,HOP!A:C,3,0)</f>
        <v>2354137</v>
      </c>
      <c r="G12" s="4">
        <f t="shared" si="0"/>
        <v>0</v>
      </c>
      <c r="H12" s="4" t="str">
        <f t="shared" si="1"/>
        <v>，2354137</v>
      </c>
      <c r="I12" s="4" t="str">
        <f>VLOOKUP(A12,HOP!A:T,20,0)</f>
        <v>直连</v>
      </c>
    </row>
    <row r="13" s="4" customFormat="1" spans="1:9">
      <c r="A13" s="4">
        <v>17043733746</v>
      </c>
      <c r="B13" s="5">
        <v>44554</v>
      </c>
      <c r="C13" s="5">
        <v>44555</v>
      </c>
      <c r="D13" s="4">
        <v>271.01</v>
      </c>
      <c r="E13" s="4" t="str">
        <f>VLOOKUP(A13,HOP!A:L,12,0)</f>
        <v>271.01</v>
      </c>
      <c r="F13" s="4" t="str">
        <f>VLOOKUP(A13,HOP!A:C,3,0)</f>
        <v>2354209</v>
      </c>
      <c r="G13" s="4">
        <f t="shared" si="0"/>
        <v>0</v>
      </c>
      <c r="H13" s="4" t="str">
        <f t="shared" si="1"/>
        <v>，2354209</v>
      </c>
      <c r="I13" s="4" t="str">
        <f>VLOOKUP(A13,HOP!A:T,20,0)</f>
        <v>直连</v>
      </c>
    </row>
    <row r="14" s="4" customFormat="1" spans="1:9">
      <c r="A14" s="4">
        <v>17043826696</v>
      </c>
      <c r="B14" s="5">
        <v>44554</v>
      </c>
      <c r="C14" s="5">
        <v>44555</v>
      </c>
      <c r="D14" s="4">
        <v>683.1</v>
      </c>
      <c r="E14" s="4" t="str">
        <f>VLOOKUP(A14,HOP!A:L,12,0)</f>
        <v>683.10</v>
      </c>
      <c r="F14" s="4" t="str">
        <f>VLOOKUP(A14,HOP!A:C,3,0)</f>
        <v>2354229</v>
      </c>
      <c r="G14" s="4">
        <f t="shared" si="0"/>
        <v>0</v>
      </c>
      <c r="H14" s="4" t="str">
        <f t="shared" si="1"/>
        <v>，2354229</v>
      </c>
      <c r="I14" s="4" t="str">
        <f>VLOOKUP(A14,HOP!A:T,20,0)</f>
        <v>直连</v>
      </c>
    </row>
    <row r="15" s="4" customFormat="1" spans="1:9">
      <c r="A15" s="4">
        <v>17044106719</v>
      </c>
      <c r="B15" s="5">
        <v>44554</v>
      </c>
      <c r="C15" s="5">
        <v>44555</v>
      </c>
      <c r="D15" s="4">
        <v>149.21</v>
      </c>
      <c r="E15" s="4" t="str">
        <f>VLOOKUP(A15,HOP!A:L,12,0)</f>
        <v>149.21</v>
      </c>
      <c r="F15" s="4" t="str">
        <f>VLOOKUP(A15,HOP!A:C,3,0)</f>
        <v>2354293</v>
      </c>
      <c r="G15" s="4">
        <f t="shared" si="0"/>
        <v>0</v>
      </c>
      <c r="H15" s="4" t="str">
        <f t="shared" si="1"/>
        <v>，2354293</v>
      </c>
      <c r="I15" s="4" t="str">
        <f>VLOOKUP(A15,HOP!A:T,20,0)</f>
        <v>直连</v>
      </c>
    </row>
    <row r="16" s="4" customFormat="1" spans="1:9">
      <c r="A16" s="4">
        <v>17044308826</v>
      </c>
      <c r="B16" s="5">
        <v>44554</v>
      </c>
      <c r="C16" s="5">
        <v>44555</v>
      </c>
      <c r="D16" s="4">
        <v>238.36</v>
      </c>
      <c r="E16" s="4" t="str">
        <f>VLOOKUP(A16,HOP!A:L,12,0)</f>
        <v>238.36</v>
      </c>
      <c r="F16" s="4" t="str">
        <f>VLOOKUP(A16,HOP!A:C,3,0)</f>
        <v>2354399</v>
      </c>
      <c r="G16" s="4">
        <f t="shared" si="0"/>
        <v>0</v>
      </c>
      <c r="H16" s="4" t="str">
        <f t="shared" si="1"/>
        <v>，2354399</v>
      </c>
      <c r="I16" s="4" t="str">
        <f>VLOOKUP(A16,HOP!A:T,20,0)</f>
        <v>直连</v>
      </c>
    </row>
    <row r="17" s="4" customFormat="1" spans="1:9">
      <c r="A17" s="4">
        <v>17044605254</v>
      </c>
      <c r="B17" s="5">
        <v>44554</v>
      </c>
      <c r="C17" s="5">
        <v>44555</v>
      </c>
      <c r="D17" s="4">
        <v>262.89</v>
      </c>
      <c r="E17" s="4" t="str">
        <f>VLOOKUP(A17,HOP!A:L,12,0)</f>
        <v>262.89</v>
      </c>
      <c r="F17" s="4" t="str">
        <f>VLOOKUP(A17,HOP!A:C,3,0)</f>
        <v>2354481</v>
      </c>
      <c r="G17" s="4">
        <f t="shared" si="0"/>
        <v>0</v>
      </c>
      <c r="H17" s="4" t="str">
        <f t="shared" si="1"/>
        <v>，2354481</v>
      </c>
      <c r="I17" s="4" t="str">
        <f>VLOOKUP(A17,HOP!A:T,20,0)</f>
        <v>直连</v>
      </c>
    </row>
    <row r="18" s="4" customFormat="1" spans="1:9">
      <c r="A18" s="4">
        <v>17044695287</v>
      </c>
      <c r="B18" s="5">
        <v>44554</v>
      </c>
      <c r="C18" s="5">
        <v>44555</v>
      </c>
      <c r="D18" s="4">
        <v>156.31</v>
      </c>
      <c r="E18" s="4" t="str">
        <f>VLOOKUP(A18,HOP!A:L,12,0)</f>
        <v>156.31</v>
      </c>
      <c r="F18" s="4" t="str">
        <f>VLOOKUP(A18,HOP!A:C,3,0)</f>
        <v>2354511</v>
      </c>
      <c r="G18" s="4">
        <f t="shared" si="0"/>
        <v>0</v>
      </c>
      <c r="H18" s="4" t="str">
        <f t="shared" si="1"/>
        <v>，2354511</v>
      </c>
      <c r="I18" s="4" t="str">
        <f>VLOOKUP(A18,HOP!A:T,20,0)</f>
        <v>直连</v>
      </c>
    </row>
    <row r="19" s="4" customFormat="1" spans="1:9">
      <c r="A19" s="4">
        <v>17044743291</v>
      </c>
      <c r="B19" s="5">
        <v>44554</v>
      </c>
      <c r="C19" s="5">
        <v>44555</v>
      </c>
      <c r="D19" s="4">
        <v>215.18</v>
      </c>
      <c r="E19" s="4" t="str">
        <f>VLOOKUP(A19,HOP!A:L,12,0)</f>
        <v>215.18</v>
      </c>
      <c r="F19" s="4" t="str">
        <f>VLOOKUP(A19,HOP!A:C,3,0)</f>
        <v>2354535</v>
      </c>
      <c r="G19" s="4">
        <f t="shared" si="0"/>
        <v>0</v>
      </c>
      <c r="H19" s="4" t="str">
        <f t="shared" si="1"/>
        <v>，2354535</v>
      </c>
      <c r="I19" s="4" t="str">
        <f>VLOOKUP(A19,HOP!A:T,20,0)</f>
        <v>直连</v>
      </c>
    </row>
    <row r="20" s="4" customFormat="1" spans="1:9">
      <c r="A20" s="4">
        <v>17044637943</v>
      </c>
      <c r="B20" s="5">
        <v>44554</v>
      </c>
      <c r="C20" s="5">
        <v>44555</v>
      </c>
      <c r="D20" s="4">
        <v>307.55</v>
      </c>
      <c r="E20" s="4" t="str">
        <f>VLOOKUP(A20,HOP!A:L,12,0)</f>
        <v>307.55</v>
      </c>
      <c r="F20" s="4" t="str">
        <f>VLOOKUP(A20,HOP!A:C,3,0)</f>
        <v>2354572</v>
      </c>
      <c r="G20" s="4">
        <f t="shared" si="0"/>
        <v>0</v>
      </c>
      <c r="H20" s="4" t="str">
        <f t="shared" si="1"/>
        <v>，2354572</v>
      </c>
      <c r="I20" s="4" t="str">
        <f>VLOOKUP(A20,HOP!A:T,20,0)</f>
        <v>直连</v>
      </c>
    </row>
    <row r="21" s="4" customFormat="1" spans="1:9">
      <c r="A21" s="4">
        <v>17045010041</v>
      </c>
      <c r="B21" s="5">
        <v>44554</v>
      </c>
      <c r="C21" s="5">
        <v>44555</v>
      </c>
      <c r="D21" s="4">
        <v>128.91</v>
      </c>
      <c r="E21" s="4" t="str">
        <f>VLOOKUP(A21,HOP!A:L,12,0)</f>
        <v>128.91</v>
      </c>
      <c r="F21" s="4" t="str">
        <f>VLOOKUP(A21,HOP!A:C,3,0)</f>
        <v>2354667</v>
      </c>
      <c r="G21" s="4">
        <f t="shared" si="0"/>
        <v>0</v>
      </c>
      <c r="H21" s="4" t="str">
        <f t="shared" si="1"/>
        <v>，2354667</v>
      </c>
      <c r="I21" s="4" t="str">
        <f>VLOOKUP(A21,HOP!A:T,20,0)</f>
        <v>直连</v>
      </c>
    </row>
    <row r="22" s="4" customFormat="1" spans="1:9">
      <c r="A22" s="4">
        <v>17045073343</v>
      </c>
      <c r="B22" s="5">
        <v>44554</v>
      </c>
      <c r="C22" s="5">
        <v>44555</v>
      </c>
      <c r="D22" s="4">
        <v>212.14</v>
      </c>
      <c r="E22" s="4" t="str">
        <f>VLOOKUP(A22,HOP!A:L,12,0)</f>
        <v>212.14</v>
      </c>
      <c r="F22" s="4" t="str">
        <f>VLOOKUP(A22,HOP!A:C,3,0)</f>
        <v>2354698</v>
      </c>
      <c r="G22" s="4">
        <f t="shared" si="0"/>
        <v>0</v>
      </c>
      <c r="H22" s="4" t="str">
        <f t="shared" si="1"/>
        <v>，2354698</v>
      </c>
      <c r="I22" s="4" t="str">
        <f>VLOOKUP(A22,HOP!A:T,20,0)</f>
        <v>直连</v>
      </c>
    </row>
    <row r="23" s="4" customFormat="1" spans="1:9">
      <c r="A23" s="4">
        <v>17045716996</v>
      </c>
      <c r="B23" s="5">
        <v>44554</v>
      </c>
      <c r="C23" s="5">
        <v>44555</v>
      </c>
      <c r="D23" s="4">
        <v>159.58</v>
      </c>
      <c r="E23" s="4" t="str">
        <f>VLOOKUP(A23,HOP!A:L,12,0)</f>
        <v>159.58</v>
      </c>
      <c r="F23" s="4" t="str">
        <f>VLOOKUP(A23,HOP!A:C,3,0)</f>
        <v>2355031</v>
      </c>
      <c r="G23" s="4">
        <f t="shared" si="0"/>
        <v>0</v>
      </c>
      <c r="H23" s="4" t="str">
        <f t="shared" si="1"/>
        <v>，2355031</v>
      </c>
      <c r="I23" s="4" t="str">
        <f>VLOOKUP(A23,HOP!A:T,20,0)</f>
        <v>直连</v>
      </c>
    </row>
    <row r="24" s="4" customFormat="1" spans="1:9">
      <c r="A24" s="4">
        <v>17045914479</v>
      </c>
      <c r="B24" s="5">
        <v>44554</v>
      </c>
      <c r="C24" s="5">
        <v>44555</v>
      </c>
      <c r="D24" s="4">
        <v>286.84</v>
      </c>
      <c r="E24" s="4" t="str">
        <f>VLOOKUP(A24,HOP!A:L,12,0)</f>
        <v>286.84</v>
      </c>
      <c r="F24" s="4" t="str">
        <f>VLOOKUP(A24,HOP!A:C,3,0)</f>
        <v>2355202</v>
      </c>
      <c r="G24" s="4">
        <f t="shared" si="0"/>
        <v>0</v>
      </c>
      <c r="H24" s="4" t="str">
        <f t="shared" si="1"/>
        <v>，2355202</v>
      </c>
      <c r="I24" s="4" t="str">
        <f>VLOOKUP(A24,HOP!A:T,20,0)</f>
        <v>直连</v>
      </c>
    </row>
    <row r="25" s="4" customFormat="1" spans="1:9">
      <c r="A25" s="4">
        <v>17046340986</v>
      </c>
      <c r="B25" s="5">
        <v>44554</v>
      </c>
      <c r="C25" s="5">
        <v>44555</v>
      </c>
      <c r="D25" s="4">
        <v>182.7</v>
      </c>
      <c r="E25" s="4" t="str">
        <f>VLOOKUP(A25,HOP!A:L,12,0)</f>
        <v>182.70</v>
      </c>
      <c r="F25" s="4" t="str">
        <f>VLOOKUP(A25,HOP!A:C,3,0)</f>
        <v>2355326</v>
      </c>
      <c r="G25" s="4">
        <f t="shared" si="0"/>
        <v>0</v>
      </c>
      <c r="H25" s="4" t="str">
        <f t="shared" si="1"/>
        <v>，2355326</v>
      </c>
      <c r="I25" s="4" t="str">
        <f>VLOOKUP(A25,HOP!A:T,20,0)</f>
        <v>直连</v>
      </c>
    </row>
    <row r="27" spans="4:4">
      <c r="D27" s="4">
        <f>SUM(D2:D26)</f>
        <v>8917.75</v>
      </c>
    </row>
    <row r="33" spans="1:1">
      <c r="A33" s="4" t="s">
        <v>102</v>
      </c>
    </row>
    <row r="34" spans="1:1">
      <c r="A34" s="4" t="s">
        <v>103</v>
      </c>
    </row>
    <row r="35" spans="1:1">
      <c r="A35" s="4" t="s">
        <v>104</v>
      </c>
    </row>
  </sheetData>
  <autoFilter ref="A1:X2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105</v>
      </c>
      <c r="B1" s="2" t="s">
        <v>106</v>
      </c>
      <c r="C1" s="2" t="s">
        <v>107</v>
      </c>
      <c r="D1" s="2" t="s">
        <v>108</v>
      </c>
      <c r="E1" s="2" t="s">
        <v>13</v>
      </c>
      <c r="F1" s="2" t="s">
        <v>5</v>
      </c>
      <c r="G1" s="2" t="s">
        <v>6</v>
      </c>
      <c r="H1" s="2" t="s">
        <v>109</v>
      </c>
      <c r="I1" s="2" t="s">
        <v>110</v>
      </c>
      <c r="J1" s="2" t="s">
        <v>111</v>
      </c>
      <c r="K1" s="2" t="s">
        <v>112</v>
      </c>
      <c r="L1" s="2" t="s">
        <v>113</v>
      </c>
      <c r="M1" s="2" t="s">
        <v>114</v>
      </c>
      <c r="N1" s="2" t="s">
        <v>115</v>
      </c>
      <c r="O1" s="2" t="s">
        <v>116</v>
      </c>
      <c r="P1" s="2" t="s">
        <v>117</v>
      </c>
      <c r="Q1" s="2" t="s">
        <v>118</v>
      </c>
      <c r="R1" s="2" t="s">
        <v>119</v>
      </c>
      <c r="S1" s="2" t="s">
        <v>120</v>
      </c>
      <c r="T1" s="2" t="s">
        <v>121</v>
      </c>
    </row>
    <row r="2" s="1" customFormat="1" spans="1:20">
      <c r="A2" s="3">
        <v>17046340986</v>
      </c>
      <c r="B2" s="1" t="s">
        <v>122</v>
      </c>
      <c r="C2" s="1" t="s">
        <v>123</v>
      </c>
      <c r="D2" s="1" t="s">
        <v>124</v>
      </c>
      <c r="E2" s="1" t="s">
        <v>100</v>
      </c>
      <c r="F2" s="1" t="s">
        <v>122</v>
      </c>
      <c r="G2" s="1" t="s">
        <v>125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134</v>
      </c>
      <c r="T2" s="1" t="s">
        <v>135</v>
      </c>
    </row>
    <row r="3" s="1" customFormat="1" spans="1:20">
      <c r="A3" s="3">
        <v>17045914479</v>
      </c>
      <c r="B3" s="1" t="s">
        <v>122</v>
      </c>
      <c r="C3" s="1" t="s">
        <v>136</v>
      </c>
      <c r="D3" s="1" t="s">
        <v>137</v>
      </c>
      <c r="E3" s="1" t="s">
        <v>97</v>
      </c>
      <c r="F3" s="1" t="s">
        <v>122</v>
      </c>
      <c r="G3" s="1" t="s">
        <v>125</v>
      </c>
      <c r="H3" s="1" t="s">
        <v>126</v>
      </c>
      <c r="I3" s="1" t="s">
        <v>138</v>
      </c>
      <c r="J3" s="1" t="s">
        <v>128</v>
      </c>
      <c r="K3" s="1" t="s">
        <v>138</v>
      </c>
      <c r="L3" s="1" t="s">
        <v>138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139</v>
      </c>
      <c r="R3" s="1" t="s">
        <v>133</v>
      </c>
      <c r="S3" s="1" t="s">
        <v>134</v>
      </c>
      <c r="T3" s="1" t="s">
        <v>135</v>
      </c>
    </row>
    <row r="4" s="1" customFormat="1" spans="1:20">
      <c r="A4" s="3">
        <v>17045716996</v>
      </c>
      <c r="B4" s="1" t="s">
        <v>122</v>
      </c>
      <c r="C4" s="1" t="s">
        <v>140</v>
      </c>
      <c r="D4" s="1" t="s">
        <v>141</v>
      </c>
      <c r="E4" s="1" t="s">
        <v>94</v>
      </c>
      <c r="F4" s="1" t="s">
        <v>122</v>
      </c>
      <c r="G4" s="1" t="s">
        <v>125</v>
      </c>
      <c r="H4" s="1" t="s">
        <v>126</v>
      </c>
      <c r="I4" s="1" t="s">
        <v>142</v>
      </c>
      <c r="J4" s="1" t="s">
        <v>128</v>
      </c>
      <c r="K4" s="1" t="s">
        <v>142</v>
      </c>
      <c r="L4" s="1" t="s">
        <v>142</v>
      </c>
      <c r="M4" s="1" t="s">
        <v>129</v>
      </c>
      <c r="N4" s="1" t="s">
        <v>129</v>
      </c>
      <c r="O4" s="1" t="s">
        <v>130</v>
      </c>
      <c r="P4" s="1" t="s">
        <v>131</v>
      </c>
      <c r="Q4" s="1" t="s">
        <v>143</v>
      </c>
      <c r="R4" s="1" t="s">
        <v>133</v>
      </c>
      <c r="S4" s="1" t="s">
        <v>134</v>
      </c>
      <c r="T4" s="1" t="s">
        <v>135</v>
      </c>
    </row>
    <row r="5" s="1" customFormat="1" spans="1:20">
      <c r="A5" s="3">
        <v>17045073343</v>
      </c>
      <c r="B5" s="1" t="s">
        <v>122</v>
      </c>
      <c r="C5" s="1" t="s">
        <v>144</v>
      </c>
      <c r="D5" s="1" t="s">
        <v>145</v>
      </c>
      <c r="E5" s="1" t="s">
        <v>91</v>
      </c>
      <c r="F5" s="1" t="s">
        <v>122</v>
      </c>
      <c r="G5" s="1" t="s">
        <v>125</v>
      </c>
      <c r="H5" s="1" t="s">
        <v>126</v>
      </c>
      <c r="I5" s="1" t="s">
        <v>146</v>
      </c>
      <c r="J5" s="1" t="s">
        <v>128</v>
      </c>
      <c r="K5" s="1" t="s">
        <v>146</v>
      </c>
      <c r="L5" s="1" t="s">
        <v>146</v>
      </c>
      <c r="M5" s="1" t="s">
        <v>129</v>
      </c>
      <c r="N5" s="1" t="s">
        <v>129</v>
      </c>
      <c r="O5" s="1" t="s">
        <v>130</v>
      </c>
      <c r="P5" s="1" t="s">
        <v>131</v>
      </c>
      <c r="Q5" s="1" t="s">
        <v>147</v>
      </c>
      <c r="R5" s="1" t="s">
        <v>133</v>
      </c>
      <c r="S5" s="1" t="s">
        <v>134</v>
      </c>
      <c r="T5" s="1" t="s">
        <v>135</v>
      </c>
    </row>
    <row r="6" s="1" customFormat="1" spans="1:20">
      <c r="A6" s="3">
        <v>17045010041</v>
      </c>
      <c r="B6" s="1" t="s">
        <v>122</v>
      </c>
      <c r="C6" s="1" t="s">
        <v>148</v>
      </c>
      <c r="D6" s="1" t="s">
        <v>149</v>
      </c>
      <c r="E6" s="1" t="s">
        <v>88</v>
      </c>
      <c r="F6" s="1" t="s">
        <v>122</v>
      </c>
      <c r="G6" s="1" t="s">
        <v>125</v>
      </c>
      <c r="H6" s="1" t="s">
        <v>126</v>
      </c>
      <c r="I6" s="1" t="s">
        <v>150</v>
      </c>
      <c r="J6" s="1" t="s">
        <v>128</v>
      </c>
      <c r="K6" s="1" t="s">
        <v>150</v>
      </c>
      <c r="L6" s="1" t="s">
        <v>150</v>
      </c>
      <c r="M6" s="1" t="s">
        <v>129</v>
      </c>
      <c r="N6" s="1" t="s">
        <v>129</v>
      </c>
      <c r="O6" s="1" t="s">
        <v>130</v>
      </c>
      <c r="P6" s="1" t="s">
        <v>131</v>
      </c>
      <c r="Q6" s="1" t="s">
        <v>151</v>
      </c>
      <c r="R6" s="1" t="s">
        <v>133</v>
      </c>
      <c r="S6" s="1" t="s">
        <v>134</v>
      </c>
      <c r="T6" s="1" t="s">
        <v>135</v>
      </c>
    </row>
    <row r="7" s="1" customFormat="1" spans="1:20">
      <c r="A7" s="3">
        <v>17044637943</v>
      </c>
      <c r="B7" s="1" t="s">
        <v>122</v>
      </c>
      <c r="C7" s="1" t="s">
        <v>152</v>
      </c>
      <c r="D7" s="1" t="s">
        <v>153</v>
      </c>
      <c r="E7" s="1" t="s">
        <v>85</v>
      </c>
      <c r="F7" s="1" t="s">
        <v>122</v>
      </c>
      <c r="G7" s="1" t="s">
        <v>125</v>
      </c>
      <c r="H7" s="1" t="s">
        <v>126</v>
      </c>
      <c r="I7" s="1" t="s">
        <v>154</v>
      </c>
      <c r="J7" s="1" t="s">
        <v>128</v>
      </c>
      <c r="K7" s="1" t="s">
        <v>154</v>
      </c>
      <c r="L7" s="1" t="s">
        <v>154</v>
      </c>
      <c r="M7" s="1" t="s">
        <v>129</v>
      </c>
      <c r="N7" s="1" t="s">
        <v>129</v>
      </c>
      <c r="O7" s="1" t="s">
        <v>130</v>
      </c>
      <c r="P7" s="1" t="s">
        <v>131</v>
      </c>
      <c r="Q7" s="1" t="s">
        <v>155</v>
      </c>
      <c r="R7" s="1" t="s">
        <v>133</v>
      </c>
      <c r="S7" s="1" t="s">
        <v>134</v>
      </c>
      <c r="T7" s="1" t="s">
        <v>135</v>
      </c>
    </row>
    <row r="8" s="1" customFormat="1" spans="1:20">
      <c r="A8" s="3">
        <v>17044743291</v>
      </c>
      <c r="B8" s="1" t="s">
        <v>122</v>
      </c>
      <c r="C8" s="1" t="s">
        <v>156</v>
      </c>
      <c r="D8" s="1" t="s">
        <v>157</v>
      </c>
      <c r="E8" s="1" t="s">
        <v>83</v>
      </c>
      <c r="F8" s="1" t="s">
        <v>122</v>
      </c>
      <c r="G8" s="1" t="s">
        <v>125</v>
      </c>
      <c r="H8" s="1" t="s">
        <v>126</v>
      </c>
      <c r="I8" s="1" t="s">
        <v>158</v>
      </c>
      <c r="J8" s="1" t="s">
        <v>128</v>
      </c>
      <c r="K8" s="1" t="s">
        <v>158</v>
      </c>
      <c r="L8" s="1" t="s">
        <v>158</v>
      </c>
      <c r="M8" s="1" t="s">
        <v>129</v>
      </c>
      <c r="N8" s="1" t="s">
        <v>129</v>
      </c>
      <c r="O8" s="1" t="s">
        <v>130</v>
      </c>
      <c r="P8" s="1" t="s">
        <v>131</v>
      </c>
      <c r="Q8" s="1" t="s">
        <v>159</v>
      </c>
      <c r="R8" s="1" t="s">
        <v>133</v>
      </c>
      <c r="S8" s="1" t="s">
        <v>134</v>
      </c>
      <c r="T8" s="1" t="s">
        <v>135</v>
      </c>
    </row>
    <row r="9" s="1" customFormat="1" spans="1:20">
      <c r="A9" s="3">
        <v>17044695287</v>
      </c>
      <c r="B9" s="1" t="s">
        <v>122</v>
      </c>
      <c r="C9" s="1" t="s">
        <v>160</v>
      </c>
      <c r="D9" s="1" t="s">
        <v>161</v>
      </c>
      <c r="E9" s="1" t="s">
        <v>80</v>
      </c>
      <c r="F9" s="1" t="s">
        <v>122</v>
      </c>
      <c r="G9" s="1" t="s">
        <v>125</v>
      </c>
      <c r="H9" s="1" t="s">
        <v>126</v>
      </c>
      <c r="I9" s="1" t="s">
        <v>162</v>
      </c>
      <c r="J9" s="1" t="s">
        <v>128</v>
      </c>
      <c r="K9" s="1" t="s">
        <v>162</v>
      </c>
      <c r="L9" s="1" t="s">
        <v>162</v>
      </c>
      <c r="M9" s="1" t="s">
        <v>129</v>
      </c>
      <c r="N9" s="1" t="s">
        <v>129</v>
      </c>
      <c r="O9" s="1" t="s">
        <v>130</v>
      </c>
      <c r="P9" s="1" t="s">
        <v>131</v>
      </c>
      <c r="Q9" s="1" t="s">
        <v>163</v>
      </c>
      <c r="R9" s="1" t="s">
        <v>133</v>
      </c>
      <c r="S9" s="1" t="s">
        <v>134</v>
      </c>
      <c r="T9" s="1" t="s">
        <v>135</v>
      </c>
    </row>
    <row r="10" s="1" customFormat="1" spans="1:20">
      <c r="A10" s="3">
        <v>17044605254</v>
      </c>
      <c r="B10" s="1" t="s">
        <v>122</v>
      </c>
      <c r="C10" s="1" t="s">
        <v>164</v>
      </c>
      <c r="D10" s="1" t="s">
        <v>165</v>
      </c>
      <c r="E10" s="1" t="s">
        <v>77</v>
      </c>
      <c r="F10" s="1" t="s">
        <v>122</v>
      </c>
      <c r="G10" s="1" t="s">
        <v>125</v>
      </c>
      <c r="H10" s="1" t="s">
        <v>126</v>
      </c>
      <c r="I10" s="1" t="s">
        <v>166</v>
      </c>
      <c r="J10" s="1" t="s">
        <v>128</v>
      </c>
      <c r="K10" s="1" t="s">
        <v>166</v>
      </c>
      <c r="L10" s="1" t="s">
        <v>166</v>
      </c>
      <c r="M10" s="1" t="s">
        <v>129</v>
      </c>
      <c r="N10" s="1" t="s">
        <v>129</v>
      </c>
      <c r="O10" s="1" t="s">
        <v>130</v>
      </c>
      <c r="P10" s="1" t="s">
        <v>131</v>
      </c>
      <c r="Q10" s="1" t="s">
        <v>167</v>
      </c>
      <c r="R10" s="1" t="s">
        <v>133</v>
      </c>
      <c r="S10" s="1" t="s">
        <v>134</v>
      </c>
      <c r="T10" s="1" t="s">
        <v>135</v>
      </c>
    </row>
    <row r="11" s="1" customFormat="1" spans="1:20">
      <c r="A11" s="3">
        <v>17044308826</v>
      </c>
      <c r="B11" s="1" t="s">
        <v>122</v>
      </c>
      <c r="C11" s="1" t="s">
        <v>168</v>
      </c>
      <c r="D11" s="1" t="s">
        <v>169</v>
      </c>
      <c r="E11" s="1" t="s">
        <v>75</v>
      </c>
      <c r="F11" s="1" t="s">
        <v>122</v>
      </c>
      <c r="G11" s="1" t="s">
        <v>125</v>
      </c>
      <c r="H11" s="1" t="s">
        <v>126</v>
      </c>
      <c r="I11" s="1" t="s">
        <v>170</v>
      </c>
      <c r="J11" s="1" t="s">
        <v>128</v>
      </c>
      <c r="K11" s="1" t="s">
        <v>170</v>
      </c>
      <c r="L11" s="1" t="s">
        <v>170</v>
      </c>
      <c r="M11" s="1" t="s">
        <v>129</v>
      </c>
      <c r="N11" s="1" t="s">
        <v>129</v>
      </c>
      <c r="O11" s="1" t="s">
        <v>130</v>
      </c>
      <c r="P11" s="1" t="s">
        <v>131</v>
      </c>
      <c r="Q11" s="1" t="s">
        <v>171</v>
      </c>
      <c r="R11" s="1" t="s">
        <v>133</v>
      </c>
      <c r="S11" s="1" t="s">
        <v>134</v>
      </c>
      <c r="T11" s="1" t="s">
        <v>135</v>
      </c>
    </row>
    <row r="12" s="1" customFormat="1" spans="1:20">
      <c r="A12" s="3">
        <v>17044106719</v>
      </c>
      <c r="B12" s="1" t="s">
        <v>122</v>
      </c>
      <c r="C12" s="1" t="s">
        <v>172</v>
      </c>
      <c r="D12" s="1" t="s">
        <v>173</v>
      </c>
      <c r="E12" s="1" t="s">
        <v>72</v>
      </c>
      <c r="F12" s="1" t="s">
        <v>122</v>
      </c>
      <c r="G12" s="1" t="s">
        <v>125</v>
      </c>
      <c r="H12" s="1" t="s">
        <v>126</v>
      </c>
      <c r="I12" s="1" t="s">
        <v>174</v>
      </c>
      <c r="J12" s="1" t="s">
        <v>128</v>
      </c>
      <c r="K12" s="1" t="s">
        <v>174</v>
      </c>
      <c r="L12" s="1" t="s">
        <v>174</v>
      </c>
      <c r="M12" s="1" t="s">
        <v>129</v>
      </c>
      <c r="N12" s="1" t="s">
        <v>129</v>
      </c>
      <c r="O12" s="1" t="s">
        <v>130</v>
      </c>
      <c r="P12" s="1" t="s">
        <v>131</v>
      </c>
      <c r="Q12" s="1" t="s">
        <v>175</v>
      </c>
      <c r="R12" s="1" t="s">
        <v>133</v>
      </c>
      <c r="S12" s="1" t="s">
        <v>134</v>
      </c>
      <c r="T12" s="1" t="s">
        <v>135</v>
      </c>
    </row>
    <row r="13" s="1" customFormat="1" spans="1:20">
      <c r="A13" s="3">
        <v>17043826696</v>
      </c>
      <c r="B13" s="1" t="s">
        <v>122</v>
      </c>
      <c r="C13" s="1" t="s">
        <v>176</v>
      </c>
      <c r="D13" s="1" t="s">
        <v>177</v>
      </c>
      <c r="E13" s="1" t="s">
        <v>69</v>
      </c>
      <c r="F13" s="1" t="s">
        <v>122</v>
      </c>
      <c r="G13" s="1" t="s">
        <v>125</v>
      </c>
      <c r="H13" s="1" t="s">
        <v>126</v>
      </c>
      <c r="I13" s="1" t="s">
        <v>178</v>
      </c>
      <c r="J13" s="1" t="s">
        <v>128</v>
      </c>
      <c r="K13" s="1" t="s">
        <v>178</v>
      </c>
      <c r="L13" s="1" t="s">
        <v>178</v>
      </c>
      <c r="M13" s="1" t="s">
        <v>129</v>
      </c>
      <c r="N13" s="1" t="s">
        <v>129</v>
      </c>
      <c r="O13" s="1" t="s">
        <v>130</v>
      </c>
      <c r="P13" s="1" t="s">
        <v>131</v>
      </c>
      <c r="Q13" s="1" t="s">
        <v>179</v>
      </c>
      <c r="R13" s="1" t="s">
        <v>133</v>
      </c>
      <c r="S13" s="1" t="s">
        <v>134</v>
      </c>
      <c r="T13" s="1" t="s">
        <v>135</v>
      </c>
    </row>
    <row r="14" s="1" customFormat="1" spans="1:20">
      <c r="A14" s="3">
        <v>17043733746</v>
      </c>
      <c r="B14" s="1" t="s">
        <v>122</v>
      </c>
      <c r="C14" s="1" t="s">
        <v>180</v>
      </c>
      <c r="D14" s="1" t="s">
        <v>181</v>
      </c>
      <c r="E14" s="1" t="s">
        <v>66</v>
      </c>
      <c r="F14" s="1" t="s">
        <v>122</v>
      </c>
      <c r="G14" s="1" t="s">
        <v>125</v>
      </c>
      <c r="H14" s="1" t="s">
        <v>126</v>
      </c>
      <c r="I14" s="1" t="s">
        <v>182</v>
      </c>
      <c r="J14" s="1" t="s">
        <v>128</v>
      </c>
      <c r="K14" s="1" t="s">
        <v>182</v>
      </c>
      <c r="L14" s="1" t="s">
        <v>182</v>
      </c>
      <c r="M14" s="1" t="s">
        <v>129</v>
      </c>
      <c r="N14" s="1" t="s">
        <v>129</v>
      </c>
      <c r="O14" s="1" t="s">
        <v>130</v>
      </c>
      <c r="P14" s="1" t="s">
        <v>131</v>
      </c>
      <c r="Q14" s="1" t="s">
        <v>183</v>
      </c>
      <c r="R14" s="1" t="s">
        <v>133</v>
      </c>
      <c r="S14" s="1" t="s">
        <v>134</v>
      </c>
      <c r="T14" s="1" t="s">
        <v>135</v>
      </c>
    </row>
    <row r="15" s="1" customFormat="1" spans="1:20">
      <c r="A15" s="3">
        <v>17041645697</v>
      </c>
      <c r="B15" s="1" t="s">
        <v>122</v>
      </c>
      <c r="C15" s="1" t="s">
        <v>184</v>
      </c>
      <c r="D15" s="1" t="s">
        <v>185</v>
      </c>
      <c r="E15" s="1" t="s">
        <v>63</v>
      </c>
      <c r="F15" s="1" t="s">
        <v>122</v>
      </c>
      <c r="G15" s="1" t="s">
        <v>125</v>
      </c>
      <c r="H15" s="1" t="s">
        <v>126</v>
      </c>
      <c r="I15" s="1" t="s">
        <v>186</v>
      </c>
      <c r="J15" s="1" t="s">
        <v>128</v>
      </c>
      <c r="K15" s="1" t="s">
        <v>186</v>
      </c>
      <c r="L15" s="1" t="s">
        <v>186</v>
      </c>
      <c r="M15" s="1" t="s">
        <v>129</v>
      </c>
      <c r="N15" s="1" t="s">
        <v>129</v>
      </c>
      <c r="O15" s="1" t="s">
        <v>130</v>
      </c>
      <c r="P15" s="1" t="s">
        <v>131</v>
      </c>
      <c r="Q15" s="1" t="s">
        <v>187</v>
      </c>
      <c r="R15" s="1" t="s">
        <v>133</v>
      </c>
      <c r="S15" s="1" t="s">
        <v>134</v>
      </c>
      <c r="T15" s="1" t="s">
        <v>135</v>
      </c>
    </row>
    <row r="16" s="1" customFormat="1" spans="1:20">
      <c r="A16" s="3">
        <v>17041629941</v>
      </c>
      <c r="B16" s="1" t="s">
        <v>122</v>
      </c>
      <c r="C16" s="1" t="s">
        <v>188</v>
      </c>
      <c r="D16" s="1" t="s">
        <v>189</v>
      </c>
      <c r="E16" s="1" t="s">
        <v>60</v>
      </c>
      <c r="F16" s="1" t="s">
        <v>122</v>
      </c>
      <c r="G16" s="1" t="s">
        <v>125</v>
      </c>
      <c r="H16" s="1" t="s">
        <v>126</v>
      </c>
      <c r="I16" s="1" t="s">
        <v>162</v>
      </c>
      <c r="J16" s="1" t="s">
        <v>128</v>
      </c>
      <c r="K16" s="1" t="s">
        <v>162</v>
      </c>
      <c r="L16" s="1" t="s">
        <v>162</v>
      </c>
      <c r="M16" s="1" t="s">
        <v>129</v>
      </c>
      <c r="N16" s="1" t="s">
        <v>129</v>
      </c>
      <c r="O16" s="1" t="s">
        <v>130</v>
      </c>
      <c r="P16" s="1" t="s">
        <v>131</v>
      </c>
      <c r="Q16" s="1" t="s">
        <v>190</v>
      </c>
      <c r="R16" s="1" t="s">
        <v>133</v>
      </c>
      <c r="S16" s="1" t="s">
        <v>134</v>
      </c>
      <c r="T16" s="1" t="s">
        <v>135</v>
      </c>
    </row>
    <row r="17" s="1" customFormat="1" spans="1:20">
      <c r="A17" s="3">
        <v>17041446151</v>
      </c>
      <c r="B17" s="1" t="s">
        <v>122</v>
      </c>
      <c r="C17" s="1" t="s">
        <v>191</v>
      </c>
      <c r="D17" s="1" t="s">
        <v>192</v>
      </c>
      <c r="E17" s="1" t="s">
        <v>57</v>
      </c>
      <c r="F17" s="1" t="s">
        <v>122</v>
      </c>
      <c r="G17" s="1" t="s">
        <v>125</v>
      </c>
      <c r="H17" s="1" t="s">
        <v>126</v>
      </c>
      <c r="I17" s="1" t="s">
        <v>142</v>
      </c>
      <c r="J17" s="1" t="s">
        <v>128</v>
      </c>
      <c r="K17" s="1" t="s">
        <v>142</v>
      </c>
      <c r="L17" s="1" t="s">
        <v>142</v>
      </c>
      <c r="M17" s="1" t="s">
        <v>129</v>
      </c>
      <c r="N17" s="1" t="s">
        <v>129</v>
      </c>
      <c r="O17" s="1" t="s">
        <v>130</v>
      </c>
      <c r="P17" s="1" t="s">
        <v>131</v>
      </c>
      <c r="Q17" s="1" t="s">
        <v>193</v>
      </c>
      <c r="R17" s="1" t="s">
        <v>133</v>
      </c>
      <c r="S17" s="1" t="s">
        <v>134</v>
      </c>
      <c r="T17" s="1" t="s">
        <v>135</v>
      </c>
    </row>
    <row r="18" s="1" customFormat="1" spans="1:20">
      <c r="A18" s="3">
        <v>17041402030</v>
      </c>
      <c r="B18" s="1" t="s">
        <v>122</v>
      </c>
      <c r="C18" s="1" t="s">
        <v>194</v>
      </c>
      <c r="D18" s="1" t="s">
        <v>195</v>
      </c>
      <c r="E18" s="1" t="s">
        <v>55</v>
      </c>
      <c r="F18" s="1" t="s">
        <v>122</v>
      </c>
      <c r="G18" s="1" t="s">
        <v>125</v>
      </c>
      <c r="H18" s="1" t="s">
        <v>126</v>
      </c>
      <c r="I18" s="1" t="s">
        <v>196</v>
      </c>
      <c r="J18" s="1" t="s">
        <v>128</v>
      </c>
      <c r="K18" s="1" t="s">
        <v>196</v>
      </c>
      <c r="L18" s="1" t="s">
        <v>196</v>
      </c>
      <c r="M18" s="1" t="s">
        <v>129</v>
      </c>
      <c r="N18" s="1" t="s">
        <v>129</v>
      </c>
      <c r="O18" s="1" t="s">
        <v>130</v>
      </c>
      <c r="P18" s="1" t="s">
        <v>131</v>
      </c>
      <c r="Q18" s="1" t="s">
        <v>197</v>
      </c>
      <c r="R18" s="1" t="s">
        <v>133</v>
      </c>
      <c r="S18" s="1" t="s">
        <v>134</v>
      </c>
      <c r="T18" s="1" t="s">
        <v>135</v>
      </c>
    </row>
    <row r="19" s="1" customFormat="1" spans="1:20">
      <c r="A19" s="3">
        <v>17041323642</v>
      </c>
      <c r="B19" s="1" t="s">
        <v>122</v>
      </c>
      <c r="C19" s="1" t="s">
        <v>198</v>
      </c>
      <c r="D19" s="1" t="s">
        <v>199</v>
      </c>
      <c r="E19" s="1" t="s">
        <v>53</v>
      </c>
      <c r="F19" s="1" t="s">
        <v>122</v>
      </c>
      <c r="G19" s="1" t="s">
        <v>125</v>
      </c>
      <c r="H19" s="1" t="s">
        <v>126</v>
      </c>
      <c r="I19" s="1" t="s">
        <v>127</v>
      </c>
      <c r="J19" s="1" t="s">
        <v>128</v>
      </c>
      <c r="K19" s="1" t="s">
        <v>127</v>
      </c>
      <c r="L19" s="1" t="s">
        <v>127</v>
      </c>
      <c r="M19" s="1" t="s">
        <v>129</v>
      </c>
      <c r="N19" s="1" t="s">
        <v>129</v>
      </c>
      <c r="O19" s="1" t="s">
        <v>130</v>
      </c>
      <c r="P19" s="1" t="s">
        <v>131</v>
      </c>
      <c r="Q19" s="1" t="s">
        <v>200</v>
      </c>
      <c r="R19" s="1" t="s">
        <v>133</v>
      </c>
      <c r="S19" s="1" t="s">
        <v>134</v>
      </c>
      <c r="T19" s="1" t="s">
        <v>135</v>
      </c>
    </row>
    <row r="20" s="1" customFormat="1" spans="1:20">
      <c r="A20" s="3">
        <v>17041256093</v>
      </c>
      <c r="B20" s="1" t="s">
        <v>122</v>
      </c>
      <c r="C20" s="1" t="s">
        <v>201</v>
      </c>
      <c r="D20" s="1" t="s">
        <v>202</v>
      </c>
      <c r="E20" s="1" t="s">
        <v>50</v>
      </c>
      <c r="F20" s="1" t="s">
        <v>122</v>
      </c>
      <c r="G20" s="1" t="s">
        <v>125</v>
      </c>
      <c r="H20" s="1" t="s">
        <v>126</v>
      </c>
      <c r="I20" s="1" t="s">
        <v>203</v>
      </c>
      <c r="J20" s="1" t="s">
        <v>128</v>
      </c>
      <c r="K20" s="1" t="s">
        <v>203</v>
      </c>
      <c r="L20" s="1" t="s">
        <v>203</v>
      </c>
      <c r="M20" s="1" t="s">
        <v>129</v>
      </c>
      <c r="N20" s="1" t="s">
        <v>129</v>
      </c>
      <c r="O20" s="1" t="s">
        <v>130</v>
      </c>
      <c r="P20" s="1" t="s">
        <v>131</v>
      </c>
      <c r="Q20" s="1" t="s">
        <v>204</v>
      </c>
      <c r="R20" s="1" t="s">
        <v>133</v>
      </c>
      <c r="S20" s="1" t="s">
        <v>134</v>
      </c>
      <c r="T20" s="1" t="s">
        <v>135</v>
      </c>
    </row>
    <row r="21" s="1" customFormat="1" spans="1:20">
      <c r="A21" s="3">
        <v>17026925636</v>
      </c>
      <c r="B21" s="1" t="s">
        <v>205</v>
      </c>
      <c r="C21" s="1" t="s">
        <v>206</v>
      </c>
      <c r="D21" s="1" t="s">
        <v>207</v>
      </c>
      <c r="E21" s="1" t="s">
        <v>46</v>
      </c>
      <c r="F21" s="1" t="s">
        <v>122</v>
      </c>
      <c r="G21" s="1" t="s">
        <v>125</v>
      </c>
      <c r="H21" s="1" t="s">
        <v>126</v>
      </c>
      <c r="I21" s="1" t="s">
        <v>208</v>
      </c>
      <c r="J21" s="1" t="s">
        <v>128</v>
      </c>
      <c r="K21" s="1" t="s">
        <v>208</v>
      </c>
      <c r="L21" s="1" t="s">
        <v>208</v>
      </c>
      <c r="M21" s="1" t="s">
        <v>129</v>
      </c>
      <c r="N21" s="1" t="s">
        <v>129</v>
      </c>
      <c r="O21" s="1" t="s">
        <v>130</v>
      </c>
      <c r="P21" s="1" t="s">
        <v>131</v>
      </c>
      <c r="Q21" s="1" t="s">
        <v>209</v>
      </c>
      <c r="R21" s="1" t="s">
        <v>133</v>
      </c>
      <c r="S21" s="1" t="s">
        <v>134</v>
      </c>
      <c r="T21" s="1" t="s">
        <v>135</v>
      </c>
    </row>
    <row r="22" s="1" customFormat="1" spans="1:20">
      <c r="A22" s="3">
        <v>17025301318</v>
      </c>
      <c r="B22" s="1" t="s">
        <v>205</v>
      </c>
      <c r="C22" s="1" t="s">
        <v>210</v>
      </c>
      <c r="D22" s="1" t="s">
        <v>211</v>
      </c>
      <c r="E22" s="1" t="s">
        <v>43</v>
      </c>
      <c r="F22" s="1" t="s">
        <v>212</v>
      </c>
      <c r="G22" s="1" t="s">
        <v>125</v>
      </c>
      <c r="H22" s="1" t="s">
        <v>126</v>
      </c>
      <c r="I22" s="1" t="s">
        <v>213</v>
      </c>
      <c r="J22" s="1" t="s">
        <v>128</v>
      </c>
      <c r="K22" s="1" t="s">
        <v>213</v>
      </c>
      <c r="L22" s="1" t="s">
        <v>213</v>
      </c>
      <c r="M22" s="1" t="s">
        <v>129</v>
      </c>
      <c r="N22" s="1" t="s">
        <v>129</v>
      </c>
      <c r="O22" s="1" t="s">
        <v>130</v>
      </c>
      <c r="P22" s="1" t="s">
        <v>131</v>
      </c>
      <c r="Q22" s="1" t="s">
        <v>214</v>
      </c>
      <c r="R22" s="1" t="s">
        <v>133</v>
      </c>
      <c r="S22" s="1" t="s">
        <v>134</v>
      </c>
      <c r="T22" s="1" t="s">
        <v>135</v>
      </c>
    </row>
    <row r="23" s="1" customFormat="1" spans="1:20">
      <c r="A23" s="3">
        <v>17024466731</v>
      </c>
      <c r="B23" s="1" t="s">
        <v>205</v>
      </c>
      <c r="C23" s="1" t="s">
        <v>215</v>
      </c>
      <c r="D23" s="1" t="s">
        <v>216</v>
      </c>
      <c r="E23" s="1" t="s">
        <v>40</v>
      </c>
      <c r="F23" s="1" t="s">
        <v>205</v>
      </c>
      <c r="G23" s="1" t="s">
        <v>125</v>
      </c>
      <c r="H23" s="1" t="s">
        <v>126</v>
      </c>
      <c r="I23" s="1" t="s">
        <v>217</v>
      </c>
      <c r="J23" s="1" t="s">
        <v>128</v>
      </c>
      <c r="K23" s="1" t="s">
        <v>217</v>
      </c>
      <c r="L23" s="1" t="s">
        <v>217</v>
      </c>
      <c r="M23" s="1" t="s">
        <v>129</v>
      </c>
      <c r="N23" s="1" t="s">
        <v>129</v>
      </c>
      <c r="O23" s="1" t="s">
        <v>130</v>
      </c>
      <c r="P23" s="1" t="s">
        <v>131</v>
      </c>
      <c r="Q23" s="1" t="s">
        <v>218</v>
      </c>
      <c r="R23" s="1" t="s">
        <v>133</v>
      </c>
      <c r="S23" s="1" t="s">
        <v>134</v>
      </c>
      <c r="T23" s="1" t="s">
        <v>135</v>
      </c>
    </row>
    <row r="24" s="1" customFormat="1" spans="1:20">
      <c r="A24" s="3">
        <v>17015635622</v>
      </c>
      <c r="B24" s="1" t="s">
        <v>219</v>
      </c>
      <c r="C24" s="1" t="s">
        <v>220</v>
      </c>
      <c r="D24" s="1" t="s">
        <v>221</v>
      </c>
      <c r="E24" s="1" t="s">
        <v>36</v>
      </c>
      <c r="F24" s="1" t="s">
        <v>205</v>
      </c>
      <c r="G24" s="1" t="s">
        <v>125</v>
      </c>
      <c r="H24" s="1" t="s">
        <v>126</v>
      </c>
      <c r="I24" s="1" t="s">
        <v>222</v>
      </c>
      <c r="J24" s="1" t="s">
        <v>128</v>
      </c>
      <c r="K24" s="1" t="s">
        <v>222</v>
      </c>
      <c r="L24" s="1" t="s">
        <v>222</v>
      </c>
      <c r="M24" s="1" t="s">
        <v>129</v>
      </c>
      <c r="N24" s="1" t="s">
        <v>129</v>
      </c>
      <c r="O24" s="1" t="s">
        <v>130</v>
      </c>
      <c r="P24" s="1" t="s">
        <v>131</v>
      </c>
      <c r="Q24" s="1" t="s">
        <v>223</v>
      </c>
      <c r="R24" s="1" t="s">
        <v>133</v>
      </c>
      <c r="S24" s="1" t="s">
        <v>134</v>
      </c>
      <c r="T24" s="1" t="s">
        <v>135</v>
      </c>
    </row>
    <row r="25" s="1" customFormat="1" spans="1:20">
      <c r="A25" s="3">
        <v>17000521222</v>
      </c>
      <c r="B25" s="1" t="s">
        <v>224</v>
      </c>
      <c r="C25" s="1" t="s">
        <v>225</v>
      </c>
      <c r="D25" s="1" t="s">
        <v>226</v>
      </c>
      <c r="E25" s="1" t="s">
        <v>30</v>
      </c>
      <c r="F25" s="1" t="s">
        <v>224</v>
      </c>
      <c r="G25" s="1" t="s">
        <v>125</v>
      </c>
      <c r="H25" s="1" t="s">
        <v>126</v>
      </c>
      <c r="I25" s="1" t="s">
        <v>227</v>
      </c>
      <c r="J25" s="1" t="s">
        <v>128</v>
      </c>
      <c r="K25" s="1" t="s">
        <v>227</v>
      </c>
      <c r="L25" s="1" t="s">
        <v>228</v>
      </c>
      <c r="M25" s="1" t="s">
        <v>229</v>
      </c>
      <c r="N25" s="1" t="s">
        <v>229</v>
      </c>
      <c r="O25" s="1" t="s">
        <v>130</v>
      </c>
      <c r="P25" s="1" t="s">
        <v>131</v>
      </c>
      <c r="Q25" s="1" t="s">
        <v>230</v>
      </c>
      <c r="R25" s="1" t="s">
        <v>133</v>
      </c>
      <c r="S25" s="1" t="s">
        <v>134</v>
      </c>
      <c r="T25" s="1" t="s">
        <v>135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2021-12-28T01:43:12Z</dcterms:created>
  <dcterms:modified xsi:type="dcterms:W3CDTF">2021-12-28T02:00:57Z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A3F3DC7976DE427EA331E80D0E87D173</vt:lpwstr>
  </property>
  <property fmtid="{D5CDD505-2E9C-101B-9397-08002B2CF9AE}" pid="3" name="KSOProductBuildVer">
    <vt:lpwstr>2052-11.1.0.11194</vt:lpwstr>
  </property>
</Properties>
</file>