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对账!$1:$34</definedName>
  </definedNames>
  <calcPr calcId="144525"/>
</workbook>
</file>

<file path=xl/sharedStrings.xml><?xml version="1.0" encoding="utf-8"?>
<sst xmlns="http://schemas.openxmlformats.org/spreadsheetml/2006/main" count="931" uniqueCount="346">
  <si>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</si>
  <si>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</si>
  <si>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</si>
  <si>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</si>
  <si>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</si>
  <si>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</si>
  <si>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</si>
  <si>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</si>
  <si>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</si>
  <si>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</si>
  <si>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</si>
  <si>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</si>
  <si>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</si>
  <si>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</si>
  <si>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</si>
  <si>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</si>
  <si>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</si>
  <si>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</si>
  <si>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</si>
  <si>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</si>
  <si>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</si>
  <si>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</si>
  <si>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</si>
  <si>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</si>
  <si>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</si>
  <si>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</si>
  <si>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</si>
  <si>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[新加坡]新加坡富丽敦酒店(Staycation Approved)(The Fullerton Hotel Singapore (Staycation Approved))(37046473)</t>
  </si>
  <si>
    <t>遗产房&lt;2人入住&gt;&lt;不退款&gt;&lt;早餐&gt;</t>
  </si>
  <si>
    <t>USD</t>
  </si>
  <si>
    <t>Oh/Khee Hoon</t>
  </si>
  <si>
    <t>CA5326211228USD</t>
  </si>
  <si>
    <t>未提现</t>
  </si>
  <si>
    <t>携程开票</t>
  </si>
  <si>
    <t>[伊洛伊洛]伊洛伊洛塞达阿提亚酒店(Seda Atria iloilo)(37244359)</t>
  </si>
  <si>
    <t>豪华房&lt;不退款&gt;&lt;2人入住&gt;</t>
  </si>
  <si>
    <t>Jardeleza/Angela Dewi,Jardeleza/Angela Dewi,Jardeleza/Angela Dewi,Jardeleza/Angela Dewi,Jardeleza/Angela Dewi,Jardeleza/Angela Dewi,Jardeleza/Angela Dewi,Jardeleza/Angela Dewi</t>
  </si>
  <si>
    <t>[米里]梅里茨酒店(Meritz Hotel)(44803393)</t>
  </si>
  <si>
    <t>高级房&lt;不退款&gt;&lt;2人入住&gt;</t>
  </si>
  <si>
    <t>CHUNG SIONG/TONG,CHUNG SIONG/TONG</t>
  </si>
  <si>
    <t>[巴黎]栗子树酒店(Hôtel des Marronniers)(39585469)</t>
  </si>
  <si>
    <t>经典双人间&lt;不退款&gt;&lt;2人入住&gt;</t>
  </si>
  <si>
    <t>Austin/Pamela</t>
  </si>
  <si>
    <t>[安大略]安大略舒眠酒店(Sleep Inn Ontario)(37224840)</t>
  </si>
  <si>
    <t>标准房, 2 张大床房&lt;早餐&gt;&lt;不退款&gt;&lt;2人入住&gt;</t>
  </si>
  <si>
    <t>Rivera/Isabel</t>
  </si>
  <si>
    <t>[首尔]首尔东大门广场JW万豪酒店(JW Marriott Dongdaemun Square Seoul)(37225487)</t>
  </si>
  <si>
    <t>豪华特大床房&lt;不退款&gt;&lt;2人入住&gt;</t>
  </si>
  <si>
    <t>CHA/SANGMIN</t>
  </si>
  <si>
    <t>[Citrus Hills]柑橘山品质酒店及会议中心(Quality Inn Conference Center at Citrus Hills)(37251654)</t>
  </si>
  <si>
    <t>标准房, 2 张大床房&lt;2人入住&gt;&lt;不退款&gt;&lt;早餐&gt;</t>
  </si>
  <si>
    <t>Pacitti/Robert S.</t>
  </si>
  <si>
    <t>[吉隆坡]卡纳瑞酒店(Canary Hotel)(48376819)</t>
  </si>
  <si>
    <t>豪华双床房, 2 张单人床&lt;不退款&gt;&lt;2人入住&gt;</t>
  </si>
  <si>
    <t>Morsidi/Marzuki,Morsidi/Marzuki</t>
  </si>
  <si>
    <t>[多伦多]多伦多市中心喜来登酒店(Sheraton Centre Toronto Hotel)(37205203)</t>
  </si>
  <si>
    <t>两张大床房&lt;不退款&gt;&lt;2人入住&gt;</t>
  </si>
  <si>
    <t>HONG/MIHYE</t>
  </si>
  <si>
    <t>[惠斯勒]惠斯勒威斯汀温泉度假酒店(The Westin Resort &amp; Spa, Whistler)(37225388)</t>
  </si>
  <si>
    <t>一卧室大号床套房带沙发床带壁炉&lt;2人入住&gt;&lt;IBU黄金会员专享&gt;&lt;不退款&gt;</t>
  </si>
  <si>
    <t>Kim/Jinhee</t>
  </si>
  <si>
    <t>[马贝拉]温驰艾斯特拉德尔马酒店(Hotel Vincci Estrella del Mar)(37214741)</t>
  </si>
  <si>
    <t>Salguero mateos/Lidia</t>
  </si>
  <si>
    <t>[阿瓦图基]凤凰南山福朋喜来登酒店(Four Points by Sheraton Phoenix South Mountain)(37236594)</t>
  </si>
  <si>
    <t>特大床房&lt;2人入住&gt;&lt;IBU黄金会员专享&gt;&lt;不退款&gt;</t>
  </si>
  <si>
    <t>Arias/Araceli</t>
  </si>
  <si>
    <t>[尤马县]可可帕度假村暨会议中心(Cocopah Resort and Conference Center)(40136252)</t>
  </si>
  <si>
    <t>豪华双人间&lt;不退款&gt;&lt;2人入住&gt;</t>
  </si>
  <si>
    <t>Villa/Jesus</t>
  </si>
  <si>
    <t>[西奥兰治]威尔希尔格兰德酒店(The Wilshire Grand Hotel)(39995285)</t>
  </si>
  <si>
    <t>高级客房1张特大床，带沙发床&lt;不退款&gt;&lt;2人入住&gt;</t>
  </si>
  <si>
    <t>Zavolinsky/Stuart</t>
  </si>
  <si>
    <t>DAVI RUIZ/PABLO</t>
  </si>
  <si>
    <t>取消</t>
  </si>
  <si>
    <t>阶梯</t>
  </si>
  <si>
    <t>[阿布扎比]阿布扎比艾尔瓦赫达千禧大酒店(Grand Millennium Al Wahda Abu Dhabi Hotel)(37213577)</t>
  </si>
  <si>
    <t>高级双床房&lt;1&gt;&lt;不退款&gt;&lt;2人入住&gt;</t>
  </si>
  <si>
    <t>Ramit/John Allen Paulos</t>
  </si>
  <si>
    <t>[加迪纳]好莱坞套房酒店(Hollywood Inn Suites Hotel)(39977686)</t>
  </si>
  <si>
    <t>标准套房1特大床&lt;不退款&gt;&lt;2人入住&gt;</t>
  </si>
  <si>
    <t>Craig/Lauria Marie</t>
  </si>
  <si>
    <t>[迪拜]迪拜君悦酒店(Grand Hyatt Dubai)(39042134)</t>
  </si>
  <si>
    <t>至尊房&lt;不退款&gt;&lt;2人入住&gt;</t>
  </si>
  <si>
    <t>manjo/avin,Yagmur/Aladdin</t>
  </si>
  <si>
    <t>[利兹]韦瑟比哈罗盖特戴斯酒店(Days Inn Wetherby)(44690024)</t>
  </si>
  <si>
    <t>标准双床房&lt;不退款&gt;&lt;2人入住&gt;</t>
  </si>
  <si>
    <t>Lee/Alan</t>
  </si>
  <si>
    <t>[完州郡]全州市经典酒店(The Classic Hotel Jeonju)(44697712)</t>
  </si>
  <si>
    <t>豪华双人房&lt;不退款&gt;&lt;2人入住&gt;</t>
  </si>
  <si>
    <t>So/Theo,So/Theo</t>
  </si>
  <si>
    <t>退单</t>
  </si>
  <si>
    <t>[塔雷城]塔雷城喜来登酒店(Sheraton Tarrytown Hotel)(37203002)</t>
  </si>
  <si>
    <t>客房（1张特大床）&lt;不退款&gt;&lt;2人入住&gt;</t>
  </si>
  <si>
    <t>BAH/THIERNO ABDOULAYE</t>
  </si>
  <si>
    <t>[温哥华]温哥华奥贝尔杰酒店(Auberge Vancouver Hotel)(39043386)</t>
  </si>
  <si>
    <t>城景豪华房（特大床）&lt;不退款&gt;&lt;2人入住&gt;</t>
  </si>
  <si>
    <t>BAJWA/FARIAD</t>
  </si>
  <si>
    <t>[弗雷德里克斯堡]弗雷德里克斯堡万豪唐普雷斯酒店(TownePlace Suites Fredericksburg)(40042968)</t>
  </si>
  <si>
    <t>1号工作室大床&lt;2人入住&gt;&lt;IBU黄金会员专享&gt;&lt;不退款&gt;</t>
  </si>
  <si>
    <t>Allen/Zachary</t>
  </si>
  <si>
    <t>[凤凰城]凤凰城芳德瑞酒店(Found Re Phoenix)(44788910)</t>
  </si>
  <si>
    <t>标准特大床房&lt;不退款&gt;&lt;2人入住&gt;</t>
  </si>
  <si>
    <t>Scriven/Eliza Ruth,Oldham/Keaton Elliott</t>
  </si>
  <si>
    <t>[纽约]纽约曼哈顿/世界贸易中心区万豪居家酒店(Residence Inn by Marriott New York Downtown Manhattan/World Trade Center Area)(39038282)</t>
  </si>
  <si>
    <t>特大床工作室房&lt;不退款&gt;&lt;2人入住&gt;</t>
  </si>
  <si>
    <t>Mittal/Aditi</t>
  </si>
  <si>
    <t>[高阳市]千禧酒店(Hotel Millennium)(46891189)</t>
  </si>
  <si>
    <t>豪华大床房&lt;不退款&gt;&lt;2人入住&gt;</t>
  </si>
  <si>
    <t>D/Daniel,D/Daniel</t>
  </si>
  <si>
    <t>[费城]费城市中心万丽酒店(Renaissance Philadelphia Downtown Hotel)(37226502)</t>
  </si>
  <si>
    <t>公园景观特大床房&lt;不退款&gt;&lt;2人入住&gt;</t>
  </si>
  <si>
    <t>mgoumane/sahal</t>
  </si>
  <si>
    <t>[Braga]万隆皇家酒店(ÉL Royale Hotel Bandung)(37225844)</t>
  </si>
  <si>
    <t>康达泰一室房&lt;不退款&gt;&lt;2人入住&gt;</t>
  </si>
  <si>
    <t>Dewi/Shinta</t>
  </si>
  <si>
    <t>[圣雅克－德拉朗德]雷恩松钟楼 - 圣雅克酒店(Campanile Rennes Sud - Saint Jacques)(39053527)</t>
  </si>
  <si>
    <t>标准房&lt;不退款&gt;&lt;2人入住&gt;</t>
  </si>
  <si>
    <t>Itoua/Francoise Annie</t>
  </si>
  <si>
    <t>34041UC000522</t>
  </si>
  <si>
    <t>Irawan/Irlina Raswanti</t>
  </si>
  <si>
    <t>[克利尔沃特]克利尔沃特市中心马格努森酒店(Terrace Garden Inn)(48056494)</t>
  </si>
  <si>
    <t>客房（2张双人床，带冰箱、微波炉）&lt;不退款&gt;&lt;2人入住&gt;</t>
  </si>
  <si>
    <t>Bosman/Cindy</t>
  </si>
  <si>
    <t>3053132-1</t>
  </si>
  <si>
    <t>，</t>
  </si>
  <si>
    <t>A211228100839481</t>
  </si>
  <si>
    <t>USD / HKD 当前参考汇率: 7.79897</t>
  </si>
  <si>
    <t>总计： 4839 USD/
37739.22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</si>
  <si>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</si>
  <si>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</si>
  <si>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</si>
  <si>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</si>
  <si>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</si>
  <si>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</si>
  <si>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</si>
  <si>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</si>
  <si>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</si>
  <si>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</si>
  <si>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</si>
  <si>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</si>
  <si>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</si>
  <si>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</si>
  <si>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</si>
  <si>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</si>
  <si>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</si>
  <si>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2021-12-24</t>
  </si>
  <si>
    <t>2355192</t>
  </si>
  <si>
    <t>Magnuson Hotel Clearwater Central</t>
  </si>
  <si>
    <t>Bosman Cindy</t>
  </si>
  <si>
    <t>2021-12-25</t>
  </si>
  <si>
    <t>退房日周结</t>
  </si>
  <si>
    <t>529.87</t>
  </si>
  <si>
    <t>83.00</t>
  </si>
  <si>
    <t>0</t>
  </si>
  <si>
    <t>0.00</t>
  </si>
  <si>
    <t>携程盛景国际直连</t>
  </si>
  <si>
    <t>2021-12-24 21:59:36</t>
  </si>
  <si>
    <t>否</t>
  </si>
  <si>
    <t>汇智国际旅游发展有限公司</t>
  </si>
  <si>
    <t>直连</t>
  </si>
  <si>
    <t>2353750</t>
  </si>
  <si>
    <t>庞赫加尔皇家大酒店</t>
  </si>
  <si>
    <t>Irawan Irlina Raswanti</t>
  </si>
  <si>
    <t>268.13</t>
  </si>
  <si>
    <t>42.00</t>
  </si>
  <si>
    <t>2021-12-24 10:02:16</t>
  </si>
  <si>
    <t>2353564</t>
  </si>
  <si>
    <t>雷恩松钟楼 - 圣雅克酒店</t>
  </si>
  <si>
    <t>Itoua Francoise Annie</t>
  </si>
  <si>
    <t>338.35</t>
  </si>
  <si>
    <t>53.00</t>
  </si>
  <si>
    <t>2021-12-24 04:29:33</t>
  </si>
  <si>
    <t>2353531</t>
  </si>
  <si>
    <t>Dewi Shinta</t>
  </si>
  <si>
    <t>2021-12-24 01:46:13</t>
  </si>
  <si>
    <t>2021-12-23</t>
  </si>
  <si>
    <t>2352283</t>
  </si>
  <si>
    <t>费城市中心万丽酒店</t>
  </si>
  <si>
    <t>mgoumane sahal</t>
  </si>
  <si>
    <t>983.14</t>
  </si>
  <si>
    <t>154.00</t>
  </si>
  <si>
    <t>2021-12-23 13:45:33</t>
  </si>
  <si>
    <t>2352275</t>
  </si>
  <si>
    <t>千禧酒店</t>
  </si>
  <si>
    <t>D Daniel,D Daniel</t>
  </si>
  <si>
    <t>817.15</t>
  </si>
  <si>
    <t>128.00</t>
  </si>
  <si>
    <t>2021-12-23 13:52:19</t>
  </si>
  <si>
    <t>2352065</t>
  </si>
  <si>
    <t>纽约曼哈顿/世界贸易中心区万豪居家客栈酒店</t>
  </si>
  <si>
    <t>Mittal Aditi</t>
  </si>
  <si>
    <t>2036.50</t>
  </si>
  <si>
    <t>319.00</t>
  </si>
  <si>
    <t>2021-12-23 11:51:12</t>
  </si>
  <si>
    <t>2351954</t>
  </si>
  <si>
    <t>凤凰城 FOUND:RE 酒店</t>
  </si>
  <si>
    <t>Scriven Eliza Ruth,Oldham Keaton Elliott</t>
  </si>
  <si>
    <t>887.38</t>
  </si>
  <si>
    <t>139.00</t>
  </si>
  <si>
    <t>2021-12-23 10:37:10</t>
  </si>
  <si>
    <t>2351899</t>
  </si>
  <si>
    <t>弗雷德里克斯堡广场套房酒店</t>
  </si>
  <si>
    <t>Allen Zachary</t>
  </si>
  <si>
    <t>663.94</t>
  </si>
  <si>
    <t>104.00</t>
  </si>
  <si>
    <t>2021-12-23 09:55:51</t>
  </si>
  <si>
    <t>2351742</t>
  </si>
  <si>
    <t>温哥华奥贝尔杰酒店</t>
  </si>
  <si>
    <t>BAJWA FARIAD</t>
  </si>
  <si>
    <t>874.61</t>
  </si>
  <si>
    <t>137.00</t>
  </si>
  <si>
    <t>2021-12-23 06:43:33</t>
  </si>
  <si>
    <t>2021-12-22</t>
  </si>
  <si>
    <t>2351613</t>
  </si>
  <si>
    <t>塔雷城喜来登酒店</t>
  </si>
  <si>
    <t>BAH THIERNO ABDOULAYE</t>
  </si>
  <si>
    <t>823.79</t>
  </si>
  <si>
    <t>129.00</t>
  </si>
  <si>
    <t>2021-12-22 23:32:54</t>
  </si>
  <si>
    <t>2021-12-20</t>
  </si>
  <si>
    <t>2347915</t>
  </si>
  <si>
    <t>经典酒店</t>
  </si>
  <si>
    <t>So Theo,So Theo</t>
  </si>
  <si>
    <t>817.88</t>
  </si>
  <si>
    <t>2021-12-20 09:47:17</t>
  </si>
  <si>
    <t>2347848</t>
  </si>
  <si>
    <t>威瑟比哈罗盖特戴斯酒店</t>
  </si>
  <si>
    <t>Lee Alan</t>
  </si>
  <si>
    <t>389.77</t>
  </si>
  <si>
    <t>61.00</t>
  </si>
  <si>
    <t>2021-12-20 08:18:46</t>
  </si>
  <si>
    <t>2347799</t>
  </si>
  <si>
    <t>迪拜君悦酒店</t>
  </si>
  <si>
    <t>manjo avin,Yagmur Aladdin</t>
  </si>
  <si>
    <t>1904.13</t>
  </si>
  <si>
    <t>298.00</t>
  </si>
  <si>
    <t>2021-12-20 05:42:21</t>
  </si>
  <si>
    <t>2021-12-19</t>
  </si>
  <si>
    <t>2346906</t>
  </si>
  <si>
    <t>好莱坞套房酒店</t>
  </si>
  <si>
    <t>Craig Lauria Marie</t>
  </si>
  <si>
    <t>1175.70</t>
  </si>
  <si>
    <t>184.00</t>
  </si>
  <si>
    <t>2021-12-19 12:07:06</t>
  </si>
  <si>
    <t>2346678</t>
  </si>
  <si>
    <t>艾尔瓦赫达千禧大酒店</t>
  </si>
  <si>
    <t>Ramit John Allen Paulos</t>
  </si>
  <si>
    <t>587.85</t>
  </si>
  <si>
    <t>92.00</t>
  </si>
  <si>
    <t>2021-12-19 02:53:06</t>
  </si>
  <si>
    <t>2021-12-18</t>
  </si>
  <si>
    <t>2345269</t>
  </si>
  <si>
    <t>马贝拉温驰色莱克艾斯特拉德尔马酒店</t>
  </si>
  <si>
    <t>DAVI RUIZ PABLO</t>
  </si>
  <si>
    <t>728.43</t>
  </si>
  <si>
    <t>114.00</t>
  </si>
  <si>
    <t>2021-12-18 02:13:23</t>
  </si>
  <si>
    <t>2021-12-17</t>
  </si>
  <si>
    <t>2343777</t>
  </si>
  <si>
    <t>威尔希尔格兰德酒店</t>
  </si>
  <si>
    <t>Zavolinsky Stuart</t>
  </si>
  <si>
    <t>1620.77</t>
  </si>
  <si>
    <t>254.00</t>
  </si>
  <si>
    <t>2021-12-17 01:14:34</t>
  </si>
  <si>
    <t>2021-12-16</t>
  </si>
  <si>
    <t>2342230</t>
  </si>
  <si>
    <t>凤凰城南山福朋喜来登酒店</t>
  </si>
  <si>
    <t>Arias Araceli</t>
  </si>
  <si>
    <t>536.00</t>
  </si>
  <si>
    <t>84.00</t>
  </si>
  <si>
    <t>2021-12-16 07:15:36</t>
  </si>
  <si>
    <t>2021-12-12</t>
  </si>
  <si>
    <t>2337943</t>
  </si>
  <si>
    <t>Salguero mateos Lidia</t>
  </si>
  <si>
    <t>958.50</t>
  </si>
  <si>
    <t>150.00</t>
  </si>
  <si>
    <t>2021-12-12 23:42:17</t>
  </si>
  <si>
    <t>2021-12-07</t>
  </si>
  <si>
    <t>2329661</t>
  </si>
  <si>
    <t>惠斯勒威斯汀温泉度假酒店</t>
  </si>
  <si>
    <t>Kim Jinhee</t>
  </si>
  <si>
    <t>3782.88</t>
  </si>
  <si>
    <t>592.00</t>
  </si>
  <si>
    <t>2021-12-07 03:47:40</t>
  </si>
  <si>
    <t>2021-12-04</t>
  </si>
  <si>
    <t>2326523</t>
  </si>
  <si>
    <t>多伦多市中心喜来登酒店</t>
  </si>
  <si>
    <t>HONG MIHYE</t>
  </si>
  <si>
    <t>754.02</t>
  </si>
  <si>
    <t>118.00</t>
  </si>
  <si>
    <t>2021-12-04 12:46:22</t>
  </si>
  <si>
    <t>2021-12-02</t>
  </si>
  <si>
    <t>2322613</t>
  </si>
  <si>
    <t>卡纳瑞酒店</t>
  </si>
  <si>
    <t>Morsidi Marzuki,Morsidi Marzuki</t>
  </si>
  <si>
    <t>395.68</t>
  </si>
  <si>
    <t>62.00</t>
  </si>
  <si>
    <t>2021-12-02 07:43:55</t>
  </si>
  <si>
    <t>2322573</t>
  </si>
  <si>
    <t>柑橘山品质酒店及会议中心</t>
  </si>
  <si>
    <t>Pacitti Robert S.</t>
  </si>
  <si>
    <t>912.63</t>
  </si>
  <si>
    <t>143.00</t>
  </si>
  <si>
    <t>2021-12-02 05:07:38</t>
  </si>
  <si>
    <t>2021-11-28</t>
  </si>
  <si>
    <t>2317592</t>
  </si>
  <si>
    <t>首尔东大门广场JW万豪酒店</t>
  </si>
  <si>
    <t>CHA SANGMIN</t>
  </si>
  <si>
    <t>3145.84</t>
  </si>
  <si>
    <t>491.00</t>
  </si>
  <si>
    <t>2021-11-28 20:47:58</t>
  </si>
  <si>
    <t>2021-11-23</t>
  </si>
  <si>
    <t>2308347</t>
  </si>
  <si>
    <t>安大略舒眠酒店</t>
  </si>
  <si>
    <t>Rivera Isabel</t>
  </si>
  <si>
    <t>550.36</t>
  </si>
  <si>
    <t>86.00</t>
  </si>
  <si>
    <t>2021-11-23 05:34:58</t>
  </si>
  <si>
    <t>2021-11-17</t>
  </si>
  <si>
    <t>2301600</t>
  </si>
  <si>
    <t>栗子树酒店</t>
  </si>
  <si>
    <t>Austin Pamela</t>
  </si>
  <si>
    <t>948.09</t>
  </si>
  <si>
    <t>148.00</t>
  </si>
  <si>
    <t>2021-11-17 15:19:34</t>
  </si>
  <si>
    <t>2021-10-18</t>
  </si>
  <si>
    <t>2279671</t>
  </si>
  <si>
    <t>美乐大酒店</t>
  </si>
  <si>
    <t>CHUNG SIONG TONG,CHUNG SIONG TONG</t>
  </si>
  <si>
    <t>225.72</t>
  </si>
  <si>
    <t>35.00</t>
  </si>
  <si>
    <t>2021-10-18 15:44:29</t>
  </si>
  <si>
    <t>2021-10-12</t>
  </si>
  <si>
    <t>2275953</t>
  </si>
  <si>
    <t>塞达阿提亚酒店</t>
  </si>
  <si>
    <t>Jardeleza Angela Dewi,Jardeleza Angela Dewi,Jardeleza Angela Dewi,Jardeleza Angela Dewi,Jardeleza Angela Dewi,Jardeleza Angela Dewi,Jardeleza Angela Dewi,Jardeleza Angela Dewi</t>
  </si>
  <si>
    <t>1060.21</t>
  </si>
  <si>
    <t>164.00</t>
  </si>
  <si>
    <t>2021-10-12 03:20:32</t>
  </si>
  <si>
    <t>2021-09-25</t>
  </si>
  <si>
    <t>2264335</t>
  </si>
  <si>
    <t>新加坡富丽敦酒店</t>
  </si>
  <si>
    <t>Oh Khee Hoon</t>
  </si>
  <si>
    <t>1976.16</t>
  </si>
  <si>
    <t>305.00</t>
  </si>
  <si>
    <t>2021-09-25 14:29:11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</si>
</sst>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3" borderId="5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8" fillId="18" borderId="8" applyNumberFormat="0" applyAlignment="0" applyProtection="0">
      <alignment vertical="center"/>
    </xf>
    <xf numFmtId="0" fontId="21" fillId="18" borderId="3" applyNumberFormat="0" applyAlignment="0" applyProtection="0">
      <alignment vertical="center"/>
    </xf>
    <xf numFmtId="0" fontId="16" fillId="16" borderId="6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16365834670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44554</v>
      </c>
      <c r="G2" s="5">
        <v>44555</v>
      </c>
      <c r="H2" s="4">
        <v>1</v>
      </c>
      <c r="I2" s="4">
        <v>1</v>
      </c>
      <c r="J2" s="4">
        <v>1</v>
      </c>
      <c r="K2" s="4" t="s">
        <v>29</v>
      </c>
      <c r="L2" s="4">
        <v>305</v>
      </c>
      <c r="M2" s="4">
        <v>305</v>
      </c>
      <c r="N2" s="4" t="s">
        <v>30</v>
      </c>
      <c r="O2" s="4" t="s">
        <v>31</v>
      </c>
      <c r="P2" s="4" t="s">
        <v>32</v>
      </c>
      <c r="Q2" s="4">
        <v>0</v>
      </c>
      <c r="R2" s="6">
        <v>44464</v>
      </c>
      <c r="S2" s="5">
        <v>44558</v>
      </c>
      <c r="T2" s="4" t="s">
        <v>33</v>
      </c>
      <c r="U2" s="4">
        <v>305</v>
      </c>
      <c r="V2" s="4">
        <v>0</v>
      </c>
      <c r="W2" s="4">
        <v>0</v>
      </c>
      <c r="X2" s="4">
        <v>2264335</v>
      </c>
      <c r="Y2" s="4">
        <v>4004832</v>
      </c>
    </row>
    <row r="3" s="4" customFormat="1" spans="1:24">
      <c r="A3" s="4">
        <v>16521789355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44554</v>
      </c>
      <c r="G3" s="5">
        <v>44555</v>
      </c>
      <c r="H3" s="4">
        <v>4</v>
      </c>
      <c r="I3" s="4">
        <v>1</v>
      </c>
      <c r="J3" s="4">
        <v>4</v>
      </c>
      <c r="K3" s="4" t="s">
        <v>29</v>
      </c>
      <c r="L3" s="4">
        <v>164</v>
      </c>
      <c r="M3" s="4">
        <v>164</v>
      </c>
      <c r="N3" s="4" t="s">
        <v>36</v>
      </c>
      <c r="O3" s="4" t="s">
        <v>31</v>
      </c>
      <c r="P3" s="4" t="s">
        <v>32</v>
      </c>
      <c r="Q3" s="4">
        <v>0</v>
      </c>
      <c r="R3" s="6">
        <v>44481</v>
      </c>
      <c r="S3" s="5">
        <v>44558</v>
      </c>
      <c r="T3" s="4" t="s">
        <v>33</v>
      </c>
      <c r="U3" s="4">
        <v>164</v>
      </c>
      <c r="V3" s="4">
        <v>0</v>
      </c>
      <c r="W3" s="4">
        <v>0</v>
      </c>
      <c r="X3" s="4">
        <v>2275953</v>
      </c>
    </row>
    <row r="4" s="4" customFormat="1" spans="1:24">
      <c r="A4" s="4">
        <v>16586637513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44554</v>
      </c>
      <c r="G4" s="5">
        <v>44555</v>
      </c>
      <c r="H4" s="4">
        <v>1</v>
      </c>
      <c r="I4" s="4">
        <v>1</v>
      </c>
      <c r="J4" s="4">
        <v>1</v>
      </c>
      <c r="K4" s="4" t="s">
        <v>29</v>
      </c>
      <c r="L4" s="4">
        <v>35</v>
      </c>
      <c r="M4" s="4">
        <v>35</v>
      </c>
      <c r="N4" s="4" t="s">
        <v>39</v>
      </c>
      <c r="O4" s="4" t="s">
        <v>31</v>
      </c>
      <c r="P4" s="4" t="s">
        <v>32</v>
      </c>
      <c r="Q4" s="4">
        <v>0</v>
      </c>
      <c r="R4" s="6">
        <v>44487</v>
      </c>
      <c r="S4" s="5">
        <v>44558</v>
      </c>
      <c r="T4" s="4" t="s">
        <v>33</v>
      </c>
      <c r="U4" s="4">
        <v>35</v>
      </c>
      <c r="V4" s="4">
        <v>0</v>
      </c>
      <c r="W4" s="4">
        <v>0</v>
      </c>
      <c r="X4" s="4">
        <v>2279671</v>
      </c>
    </row>
    <row r="5" s="4" customFormat="1" spans="1:25">
      <c r="A5" s="4">
        <v>16810514969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44554</v>
      </c>
      <c r="G5" s="5">
        <v>44555</v>
      </c>
      <c r="H5" s="4">
        <v>1</v>
      </c>
      <c r="I5" s="4">
        <v>1</v>
      </c>
      <c r="J5" s="4">
        <v>1</v>
      </c>
      <c r="K5" s="4" t="s">
        <v>29</v>
      </c>
      <c r="L5" s="4">
        <v>148</v>
      </c>
      <c r="M5" s="4">
        <v>148</v>
      </c>
      <c r="N5" s="4" t="s">
        <v>42</v>
      </c>
      <c r="O5" s="4" t="s">
        <v>31</v>
      </c>
      <c r="P5" s="4" t="s">
        <v>32</v>
      </c>
      <c r="Q5" s="4">
        <v>0</v>
      </c>
      <c r="R5" s="6">
        <v>44517</v>
      </c>
      <c r="S5" s="5">
        <v>44558</v>
      </c>
      <c r="T5" s="4" t="s">
        <v>33</v>
      </c>
      <c r="U5" s="4">
        <v>148</v>
      </c>
      <c r="V5" s="4">
        <v>0</v>
      </c>
      <c r="W5" s="4">
        <v>0</v>
      </c>
      <c r="X5" s="4">
        <v>2301600</v>
      </c>
      <c r="Y5" s="4">
        <v>1858952102</v>
      </c>
    </row>
    <row r="6" s="4" customFormat="1" spans="1:25">
      <c r="A6" s="4">
        <v>16847301936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44554</v>
      </c>
      <c r="G6" s="5">
        <v>44555</v>
      </c>
      <c r="H6" s="4">
        <v>1</v>
      </c>
      <c r="I6" s="4">
        <v>1</v>
      </c>
      <c r="J6" s="4">
        <v>1</v>
      </c>
      <c r="K6" s="4" t="s">
        <v>29</v>
      </c>
      <c r="L6" s="4">
        <v>86</v>
      </c>
      <c r="M6" s="4">
        <v>86</v>
      </c>
      <c r="N6" s="4" t="s">
        <v>45</v>
      </c>
      <c r="O6" s="4" t="s">
        <v>31</v>
      </c>
      <c r="P6" s="4" t="s">
        <v>32</v>
      </c>
      <c r="Q6" s="4">
        <v>0</v>
      </c>
      <c r="R6" s="6">
        <v>44523</v>
      </c>
      <c r="S6" s="5">
        <v>44558</v>
      </c>
      <c r="T6" s="4" t="s">
        <v>33</v>
      </c>
      <c r="U6" s="4">
        <v>86</v>
      </c>
      <c r="V6" s="4">
        <v>0</v>
      </c>
      <c r="W6" s="4">
        <v>0</v>
      </c>
      <c r="X6" s="4"/>
      <c r="Y6" s="4">
        <v>56160230</v>
      </c>
    </row>
    <row r="7" s="4" customFormat="1" spans="1:25">
      <c r="A7" s="4">
        <v>16882672194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44553</v>
      </c>
      <c r="G7" s="5">
        <v>44555</v>
      </c>
      <c r="H7" s="4">
        <v>1</v>
      </c>
      <c r="I7" s="4">
        <v>2</v>
      </c>
      <c r="J7" s="4">
        <v>2</v>
      </c>
      <c r="K7" s="4" t="s">
        <v>29</v>
      </c>
      <c r="L7" s="4">
        <v>491</v>
      </c>
      <c r="M7" s="4">
        <v>491</v>
      </c>
      <c r="N7" s="4" t="s">
        <v>48</v>
      </c>
      <c r="O7" s="4" t="s">
        <v>31</v>
      </c>
      <c r="P7" s="4" t="s">
        <v>32</v>
      </c>
      <c r="Q7" s="4">
        <v>0</v>
      </c>
      <c r="R7" s="6">
        <v>44528</v>
      </c>
      <c r="S7" s="5">
        <v>44558</v>
      </c>
      <c r="T7" s="4" t="s">
        <v>33</v>
      </c>
      <c r="U7" s="4">
        <v>491</v>
      </c>
      <c r="V7" s="4">
        <v>0</v>
      </c>
      <c r="W7" s="4">
        <v>0</v>
      </c>
      <c r="X7" s="4">
        <v>2317592</v>
      </c>
      <c r="Y7" s="4">
        <v>92678008</v>
      </c>
    </row>
    <row r="8" s="4" customFormat="1" spans="1:25">
      <c r="A8" s="4">
        <v>16903415116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44554</v>
      </c>
      <c r="G8" s="5">
        <v>44555</v>
      </c>
      <c r="H8" s="4">
        <v>1</v>
      </c>
      <c r="I8" s="4">
        <v>1</v>
      </c>
      <c r="J8" s="4">
        <v>1</v>
      </c>
      <c r="K8" s="4" t="s">
        <v>29</v>
      </c>
      <c r="L8" s="4">
        <v>143</v>
      </c>
      <c r="M8" s="4">
        <v>143</v>
      </c>
      <c r="N8" s="4" t="s">
        <v>51</v>
      </c>
      <c r="O8" s="4" t="s">
        <v>31</v>
      </c>
      <c r="P8" s="4" t="s">
        <v>32</v>
      </c>
      <c r="Q8" s="4">
        <v>0</v>
      </c>
      <c r="R8" s="6">
        <v>44532</v>
      </c>
      <c r="S8" s="5">
        <v>44558</v>
      </c>
      <c r="T8" s="4" t="s">
        <v>33</v>
      </c>
      <c r="U8" s="4">
        <v>143</v>
      </c>
      <c r="V8" s="4">
        <v>0</v>
      </c>
      <c r="W8" s="4">
        <v>0</v>
      </c>
      <c r="X8" s="4">
        <v>2322573</v>
      </c>
      <c r="Y8" s="4">
        <v>57281821</v>
      </c>
    </row>
    <row r="9" s="4" customFormat="1" spans="1:25">
      <c r="A9" s="4">
        <v>16903473522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44553</v>
      </c>
      <c r="G9" s="5">
        <v>44555</v>
      </c>
      <c r="H9" s="4">
        <v>1</v>
      </c>
      <c r="I9" s="4">
        <v>2</v>
      </c>
      <c r="J9" s="4">
        <v>2</v>
      </c>
      <c r="K9" s="4" t="s">
        <v>29</v>
      </c>
      <c r="L9" s="4">
        <v>62</v>
      </c>
      <c r="M9" s="4">
        <v>62</v>
      </c>
      <c r="N9" s="4" t="s">
        <v>54</v>
      </c>
      <c r="O9" s="4" t="s">
        <v>31</v>
      </c>
      <c r="P9" s="4" t="s">
        <v>32</v>
      </c>
      <c r="Q9" s="4">
        <v>0</v>
      </c>
      <c r="R9" s="6">
        <v>44532</v>
      </c>
      <c r="S9" s="5">
        <v>44558</v>
      </c>
      <c r="T9" s="4" t="s">
        <v>33</v>
      </c>
      <c r="U9" s="4">
        <v>62</v>
      </c>
      <c r="V9" s="4">
        <v>0</v>
      </c>
      <c r="W9" s="4">
        <v>0</v>
      </c>
      <c r="X9" s="4">
        <v>2322613</v>
      </c>
      <c r="Y9" s="4">
        <v>1638865854</v>
      </c>
    </row>
    <row r="10" s="4" customFormat="1" spans="1:25">
      <c r="A10" s="4">
        <v>16917202849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44554</v>
      </c>
      <c r="G10" s="5">
        <v>44555</v>
      </c>
      <c r="H10" s="4">
        <v>1</v>
      </c>
      <c r="I10" s="4">
        <v>1</v>
      </c>
      <c r="J10" s="4">
        <v>1</v>
      </c>
      <c r="K10" s="4" t="s">
        <v>29</v>
      </c>
      <c r="L10" s="4">
        <v>118</v>
      </c>
      <c r="M10" s="4">
        <v>118</v>
      </c>
      <c r="N10" s="4" t="s">
        <v>57</v>
      </c>
      <c r="O10" s="4" t="s">
        <v>31</v>
      </c>
      <c r="P10" s="4" t="s">
        <v>32</v>
      </c>
      <c r="Q10" s="4">
        <v>0</v>
      </c>
      <c r="R10" s="6">
        <v>44534</v>
      </c>
      <c r="S10" s="5">
        <v>44558</v>
      </c>
      <c r="T10" s="4" t="s">
        <v>33</v>
      </c>
      <c r="U10" s="4">
        <v>118</v>
      </c>
      <c r="V10" s="4">
        <v>0</v>
      </c>
      <c r="W10" s="4">
        <v>0</v>
      </c>
      <c r="X10" s="4">
        <v>2326523</v>
      </c>
      <c r="Y10" s="4">
        <v>97738573</v>
      </c>
    </row>
    <row r="11" s="4" customFormat="1" spans="1:25">
      <c r="A11" s="4">
        <v>16933527966</v>
      </c>
      <c r="B11" s="4" t="s">
        <v>25</v>
      </c>
      <c r="C11" s="4" t="s">
        <v>26</v>
      </c>
      <c r="D11" s="4" t="s">
        <v>58</v>
      </c>
      <c r="E11" s="4" t="s">
        <v>59</v>
      </c>
      <c r="F11" s="5">
        <v>44554</v>
      </c>
      <c r="G11" s="5">
        <v>44555</v>
      </c>
      <c r="H11" s="4">
        <v>1</v>
      </c>
      <c r="I11" s="4">
        <v>1</v>
      </c>
      <c r="J11" s="4">
        <v>1</v>
      </c>
      <c r="K11" s="4" t="s">
        <v>29</v>
      </c>
      <c r="L11" s="4">
        <v>592</v>
      </c>
      <c r="M11" s="4">
        <v>592</v>
      </c>
      <c r="N11" s="4" t="s">
        <v>60</v>
      </c>
      <c r="O11" s="4" t="s">
        <v>31</v>
      </c>
      <c r="P11" s="4" t="s">
        <v>32</v>
      </c>
      <c r="Q11" s="4">
        <v>0</v>
      </c>
      <c r="R11" s="6">
        <v>44537</v>
      </c>
      <c r="S11" s="5">
        <v>44558</v>
      </c>
      <c r="T11" s="4" t="s">
        <v>33</v>
      </c>
      <c r="U11" s="4">
        <v>592</v>
      </c>
      <c r="V11" s="4">
        <v>0</v>
      </c>
      <c r="W11" s="4">
        <v>0</v>
      </c>
      <c r="X11" s="4">
        <v>2329661</v>
      </c>
      <c r="Y11" s="4">
        <v>99347119</v>
      </c>
    </row>
    <row r="12" s="4" customFormat="1" spans="1:25">
      <c r="A12" s="4">
        <v>16974140623</v>
      </c>
      <c r="B12" s="4" t="s">
        <v>25</v>
      </c>
      <c r="C12" s="4" t="s">
        <v>26</v>
      </c>
      <c r="D12" s="4" t="s">
        <v>61</v>
      </c>
      <c r="E12" s="4" t="s">
        <v>38</v>
      </c>
      <c r="F12" s="5">
        <v>44554</v>
      </c>
      <c r="G12" s="5">
        <v>44555</v>
      </c>
      <c r="H12" s="4">
        <v>1</v>
      </c>
      <c r="I12" s="4">
        <v>1</v>
      </c>
      <c r="J12" s="4">
        <v>1</v>
      </c>
      <c r="K12" s="4" t="s">
        <v>29</v>
      </c>
      <c r="L12" s="4">
        <v>150</v>
      </c>
      <c r="M12" s="4">
        <v>150</v>
      </c>
      <c r="N12" s="4" t="s">
        <v>62</v>
      </c>
      <c r="O12" s="4" t="s">
        <v>31</v>
      </c>
      <c r="P12" s="4" t="s">
        <v>32</v>
      </c>
      <c r="Q12" s="4">
        <v>0</v>
      </c>
      <c r="R12" s="6">
        <v>44542</v>
      </c>
      <c r="S12" s="5">
        <v>44558</v>
      </c>
      <c r="T12" s="4" t="s">
        <v>33</v>
      </c>
      <c r="U12" s="4">
        <v>150</v>
      </c>
      <c r="V12" s="4">
        <v>0</v>
      </c>
      <c r="W12" s="4">
        <v>0</v>
      </c>
      <c r="X12" s="4">
        <v>2337943</v>
      </c>
      <c r="Y12" s="4">
        <v>6403986</v>
      </c>
    </row>
    <row r="13" s="4" customFormat="1" spans="1:25">
      <c r="A13" s="4">
        <v>16992667269</v>
      </c>
      <c r="B13" s="4" t="s">
        <v>25</v>
      </c>
      <c r="C13" s="4" t="s">
        <v>26</v>
      </c>
      <c r="D13" s="4" t="s">
        <v>63</v>
      </c>
      <c r="E13" s="4" t="s">
        <v>64</v>
      </c>
      <c r="F13" s="5">
        <v>44554</v>
      </c>
      <c r="G13" s="5">
        <v>44555</v>
      </c>
      <c r="H13" s="4">
        <v>1</v>
      </c>
      <c r="I13" s="4">
        <v>1</v>
      </c>
      <c r="J13" s="4">
        <v>1</v>
      </c>
      <c r="K13" s="4" t="s">
        <v>29</v>
      </c>
      <c r="L13" s="4">
        <v>84</v>
      </c>
      <c r="M13" s="4">
        <v>84</v>
      </c>
      <c r="N13" s="4" t="s">
        <v>65</v>
      </c>
      <c r="O13" s="4" t="s">
        <v>31</v>
      </c>
      <c r="P13" s="4" t="s">
        <v>32</v>
      </c>
      <c r="Q13" s="4">
        <v>0</v>
      </c>
      <c r="R13" s="6">
        <v>44546</v>
      </c>
      <c r="S13" s="5">
        <v>44558</v>
      </c>
      <c r="T13" s="4" t="s">
        <v>33</v>
      </c>
      <c r="U13" s="4">
        <v>84</v>
      </c>
      <c r="V13" s="4">
        <v>0</v>
      </c>
      <c r="W13" s="4">
        <v>0</v>
      </c>
      <c r="X13" s="4">
        <v>2342230</v>
      </c>
      <c r="Y13" s="4">
        <v>76389139</v>
      </c>
    </row>
    <row r="14" s="4" customFormat="1" spans="1:24">
      <c r="A14" s="4">
        <v>16992904069</v>
      </c>
      <c r="B14" s="4" t="s">
        <v>25</v>
      </c>
      <c r="C14" s="4" t="s">
        <v>26</v>
      </c>
      <c r="D14" s="4" t="s">
        <v>66</v>
      </c>
      <c r="E14" s="4" t="s">
        <v>67</v>
      </c>
      <c r="F14" s="5">
        <v>44554</v>
      </c>
      <c r="G14" s="5">
        <v>44555</v>
      </c>
      <c r="H14" s="4">
        <v>1</v>
      </c>
      <c r="I14" s="4">
        <v>1</v>
      </c>
      <c r="J14" s="4">
        <v>1</v>
      </c>
      <c r="K14" s="4" t="s">
        <v>29</v>
      </c>
      <c r="L14" s="4">
        <v>118</v>
      </c>
      <c r="M14" s="4">
        <v>118</v>
      </c>
      <c r="N14" s="4" t="s">
        <v>68</v>
      </c>
      <c r="O14" s="4" t="s">
        <v>31</v>
      </c>
      <c r="P14" s="4" t="s">
        <v>32</v>
      </c>
      <c r="Q14" s="4">
        <v>0</v>
      </c>
      <c r="R14" s="6">
        <v>44546</v>
      </c>
      <c r="S14" s="5">
        <v>44558</v>
      </c>
      <c r="T14" s="4" t="s">
        <v>33</v>
      </c>
      <c r="U14" s="4">
        <v>118</v>
      </c>
      <c r="V14" s="4">
        <v>0</v>
      </c>
      <c r="W14" s="4">
        <v>0</v>
      </c>
      <c r="X14" s="4">
        <v>2342376</v>
      </c>
    </row>
    <row r="15" s="4" customFormat="1" spans="1:25">
      <c r="A15" s="4">
        <v>16998790558</v>
      </c>
      <c r="B15" s="4" t="s">
        <v>25</v>
      </c>
      <c r="C15" s="4" t="s">
        <v>26</v>
      </c>
      <c r="D15" s="4" t="s">
        <v>69</v>
      </c>
      <c r="E15" s="4" t="s">
        <v>70</v>
      </c>
      <c r="F15" s="5">
        <v>44554</v>
      </c>
      <c r="G15" s="5">
        <v>44555</v>
      </c>
      <c r="H15" s="4">
        <v>1</v>
      </c>
      <c r="I15" s="4">
        <v>1</v>
      </c>
      <c r="J15" s="4">
        <v>1</v>
      </c>
      <c r="K15" s="4" t="s">
        <v>29</v>
      </c>
      <c r="L15" s="4">
        <v>254</v>
      </c>
      <c r="M15" s="4">
        <v>254</v>
      </c>
      <c r="N15" s="4" t="s">
        <v>71</v>
      </c>
      <c r="O15" s="4" t="s">
        <v>31</v>
      </c>
      <c r="P15" s="4" t="s">
        <v>32</v>
      </c>
      <c r="Q15" s="4">
        <v>0</v>
      </c>
      <c r="R15" s="6">
        <v>44547</v>
      </c>
      <c r="S15" s="5">
        <v>44558</v>
      </c>
      <c r="T15" s="4" t="s">
        <v>33</v>
      </c>
      <c r="U15" s="4">
        <v>254</v>
      </c>
      <c r="V15" s="4">
        <v>0</v>
      </c>
      <c r="W15" s="4">
        <v>0</v>
      </c>
      <c r="X15" s="4">
        <v>2343777</v>
      </c>
      <c r="Y15" s="4">
        <v>101876314</v>
      </c>
    </row>
    <row r="16" s="4" customFormat="1" spans="1:25">
      <c r="A16" s="4">
        <v>17005078975</v>
      </c>
      <c r="B16" s="4" t="s">
        <v>25</v>
      </c>
      <c r="C16" s="4" t="s">
        <v>26</v>
      </c>
      <c r="D16" s="4" t="s">
        <v>61</v>
      </c>
      <c r="E16" s="4" t="s">
        <v>38</v>
      </c>
      <c r="F16" s="5">
        <v>44554</v>
      </c>
      <c r="G16" s="5">
        <v>44555</v>
      </c>
      <c r="H16" s="4">
        <v>1</v>
      </c>
      <c r="I16" s="4">
        <v>1</v>
      </c>
      <c r="J16" s="4">
        <v>1</v>
      </c>
      <c r="K16" s="4" t="s">
        <v>29</v>
      </c>
      <c r="L16" s="4">
        <v>114</v>
      </c>
      <c r="M16" s="4">
        <v>114</v>
      </c>
      <c r="N16" s="4" t="s">
        <v>72</v>
      </c>
      <c r="O16" s="4" t="s">
        <v>31</v>
      </c>
      <c r="P16" s="4" t="s">
        <v>32</v>
      </c>
      <c r="Q16" s="4">
        <v>0</v>
      </c>
      <c r="R16" s="6">
        <v>44548</v>
      </c>
      <c r="S16" s="5">
        <v>44558</v>
      </c>
      <c r="T16" s="4" t="s">
        <v>33</v>
      </c>
      <c r="U16" s="4">
        <v>114</v>
      </c>
      <c r="V16" s="4">
        <v>0</v>
      </c>
      <c r="W16" s="4">
        <v>0</v>
      </c>
      <c r="X16" s="4">
        <v>2345269</v>
      </c>
      <c r="Y16" s="4">
        <v>6413372</v>
      </c>
    </row>
    <row r="17" s="4" customFormat="1" spans="1:24">
      <c r="A17" s="4">
        <v>16992904069</v>
      </c>
      <c r="B17" s="4" t="s">
        <v>25</v>
      </c>
      <c r="C17" s="4" t="s">
        <v>73</v>
      </c>
      <c r="D17" s="4" t="s">
        <v>66</v>
      </c>
      <c r="E17" s="4" t="s">
        <v>67</v>
      </c>
      <c r="F17" s="5">
        <v>44554</v>
      </c>
      <c r="G17" s="5">
        <v>44555</v>
      </c>
      <c r="H17" s="4">
        <v>1</v>
      </c>
      <c r="I17" s="4">
        <v>1</v>
      </c>
      <c r="J17" s="4">
        <v>1</v>
      </c>
      <c r="K17" s="4" t="s">
        <v>29</v>
      </c>
      <c r="L17" s="4">
        <v>-118</v>
      </c>
      <c r="M17" s="4">
        <v>-118</v>
      </c>
      <c r="N17" s="4" t="s">
        <v>68</v>
      </c>
      <c r="O17" s="4" t="s">
        <v>31</v>
      </c>
      <c r="P17" s="4" t="s">
        <v>32</v>
      </c>
      <c r="Q17" s="4">
        <v>0</v>
      </c>
      <c r="R17" s="6">
        <v>44546</v>
      </c>
      <c r="S17" s="5">
        <v>44558</v>
      </c>
      <c r="T17" s="4" t="s">
        <v>33</v>
      </c>
      <c r="U17" s="4">
        <v>-118</v>
      </c>
      <c r="V17" s="4">
        <v>0</v>
      </c>
      <c r="W17" s="4">
        <v>0</v>
      </c>
      <c r="X17" s="4">
        <v>2342376</v>
      </c>
    </row>
    <row r="18" s="4" customFormat="1" spans="1:24">
      <c r="A18" s="4">
        <v>16992904069</v>
      </c>
      <c r="B18" s="4" t="s">
        <v>25</v>
      </c>
      <c r="C18" s="4" t="s">
        <v>74</v>
      </c>
      <c r="D18" s="4" t="s">
        <v>66</v>
      </c>
      <c r="E18" s="4" t="s">
        <v>67</v>
      </c>
      <c r="F18" s="5">
        <v>44554</v>
      </c>
      <c r="G18" s="5">
        <v>44555</v>
      </c>
      <c r="H18" s="4">
        <v>1</v>
      </c>
      <c r="I18" s="4">
        <v>1</v>
      </c>
      <c r="J18" s="4">
        <v>1</v>
      </c>
      <c r="K18" s="4" t="s">
        <v>29</v>
      </c>
      <c r="L18" s="4">
        <v>23.6</v>
      </c>
      <c r="M18" s="4">
        <v>23.6</v>
      </c>
      <c r="N18" s="4" t="s">
        <v>68</v>
      </c>
      <c r="O18" s="4" t="s">
        <v>31</v>
      </c>
      <c r="P18" s="4" t="s">
        <v>32</v>
      </c>
      <c r="Q18" s="4">
        <v>0</v>
      </c>
      <c r="R18" s="6">
        <v>44546</v>
      </c>
      <c r="S18" s="5">
        <v>44558</v>
      </c>
      <c r="T18" s="4" t="s">
        <v>33</v>
      </c>
      <c r="U18" s="4">
        <v>23.6</v>
      </c>
      <c r="V18" s="4">
        <v>0</v>
      </c>
      <c r="W18" s="4">
        <v>0</v>
      </c>
      <c r="X18" s="4">
        <v>2342376</v>
      </c>
    </row>
    <row r="19" s="4" customFormat="1" spans="1:24">
      <c r="A19" s="4">
        <v>17010878394</v>
      </c>
      <c r="B19" s="4" t="s">
        <v>25</v>
      </c>
      <c r="C19" s="4" t="s">
        <v>26</v>
      </c>
      <c r="D19" s="4" t="s">
        <v>75</v>
      </c>
      <c r="E19" s="4" t="s">
        <v>76</v>
      </c>
      <c r="F19" s="5">
        <v>44554</v>
      </c>
      <c r="G19" s="5">
        <v>44555</v>
      </c>
      <c r="H19" s="4">
        <v>1</v>
      </c>
      <c r="I19" s="4">
        <v>1</v>
      </c>
      <c r="J19" s="4">
        <v>1</v>
      </c>
      <c r="K19" s="4" t="s">
        <v>29</v>
      </c>
      <c r="L19" s="4">
        <v>92</v>
      </c>
      <c r="M19" s="4">
        <v>92</v>
      </c>
      <c r="N19" s="4" t="s">
        <v>77</v>
      </c>
      <c r="O19" s="4" t="s">
        <v>31</v>
      </c>
      <c r="P19" s="4" t="s">
        <v>32</v>
      </c>
      <c r="Q19" s="4">
        <v>0</v>
      </c>
      <c r="R19" s="6">
        <v>44549</v>
      </c>
      <c r="S19" s="5">
        <v>44558</v>
      </c>
      <c r="T19" s="4" t="s">
        <v>33</v>
      </c>
      <c r="U19" s="4">
        <v>92</v>
      </c>
      <c r="V19" s="4">
        <v>0</v>
      </c>
      <c r="W19" s="4">
        <v>0</v>
      </c>
      <c r="X19" s="4">
        <v>2346678</v>
      </c>
    </row>
    <row r="20" s="4" customFormat="1" spans="1:25">
      <c r="A20" s="4">
        <v>17011395138</v>
      </c>
      <c r="B20" s="4" t="s">
        <v>25</v>
      </c>
      <c r="C20" s="4" t="s">
        <v>26</v>
      </c>
      <c r="D20" s="4" t="s">
        <v>78</v>
      </c>
      <c r="E20" s="4" t="s">
        <v>79</v>
      </c>
      <c r="F20" s="5">
        <v>44553</v>
      </c>
      <c r="G20" s="5">
        <v>44555</v>
      </c>
      <c r="H20" s="4">
        <v>1</v>
      </c>
      <c r="I20" s="4">
        <v>2</v>
      </c>
      <c r="J20" s="4">
        <v>2</v>
      </c>
      <c r="K20" s="4" t="s">
        <v>29</v>
      </c>
      <c r="L20" s="4">
        <v>184</v>
      </c>
      <c r="M20" s="4">
        <v>184</v>
      </c>
      <c r="N20" s="4" t="s">
        <v>80</v>
      </c>
      <c r="O20" s="4" t="s">
        <v>31</v>
      </c>
      <c r="P20" s="4" t="s">
        <v>32</v>
      </c>
      <c r="Q20" s="4">
        <v>0</v>
      </c>
      <c r="R20" s="6">
        <v>44549</v>
      </c>
      <c r="S20" s="5">
        <v>44558</v>
      </c>
      <c r="T20" s="4" t="s">
        <v>33</v>
      </c>
      <c r="U20" s="4">
        <v>184</v>
      </c>
      <c r="V20" s="4">
        <v>0</v>
      </c>
      <c r="W20" s="4">
        <v>0</v>
      </c>
      <c r="X20" s="4">
        <v>2346906</v>
      </c>
      <c r="Y20" s="4">
        <v>15492650</v>
      </c>
    </row>
    <row r="21" s="4" customFormat="1" spans="1:23">
      <c r="A21" s="4">
        <v>17016036693</v>
      </c>
      <c r="B21" s="4" t="s">
        <v>25</v>
      </c>
      <c r="C21" s="4" t="s">
        <v>26</v>
      </c>
      <c r="D21" s="4" t="s">
        <v>81</v>
      </c>
      <c r="E21" s="4" t="s">
        <v>82</v>
      </c>
      <c r="F21" s="5">
        <v>44553</v>
      </c>
      <c r="G21" s="5">
        <v>44555</v>
      </c>
      <c r="H21" s="4">
        <v>1</v>
      </c>
      <c r="I21" s="4">
        <v>2</v>
      </c>
      <c r="J21" s="4">
        <v>2</v>
      </c>
      <c r="K21" s="4" t="s">
        <v>29</v>
      </c>
      <c r="L21" s="4">
        <v>298</v>
      </c>
      <c r="M21" s="4">
        <v>298</v>
      </c>
      <c r="N21" s="4" t="s">
        <v>83</v>
      </c>
      <c r="O21" s="4" t="s">
        <v>31</v>
      </c>
      <c r="P21" s="4" t="s">
        <v>32</v>
      </c>
      <c r="Q21" s="4">
        <v>0</v>
      </c>
      <c r="R21" s="6">
        <v>44550</v>
      </c>
      <c r="S21" s="5">
        <v>44558</v>
      </c>
      <c r="T21" s="4" t="s">
        <v>33</v>
      </c>
      <c r="U21" s="4">
        <v>298</v>
      </c>
      <c r="V21" s="4">
        <v>0</v>
      </c>
      <c r="W21" s="4">
        <v>0</v>
      </c>
    </row>
    <row r="22" s="4" customFormat="1" spans="1:23">
      <c r="A22" s="4">
        <v>17016110120</v>
      </c>
      <c r="B22" s="4" t="s">
        <v>25</v>
      </c>
      <c r="C22" s="4" t="s">
        <v>26</v>
      </c>
      <c r="D22" s="4" t="s">
        <v>84</v>
      </c>
      <c r="E22" s="4" t="s">
        <v>85</v>
      </c>
      <c r="F22" s="5">
        <v>44554</v>
      </c>
      <c r="G22" s="5">
        <v>44555</v>
      </c>
      <c r="H22" s="4">
        <v>1</v>
      </c>
      <c r="I22" s="4">
        <v>1</v>
      </c>
      <c r="J22" s="4">
        <v>1</v>
      </c>
      <c r="K22" s="4" t="s">
        <v>29</v>
      </c>
      <c r="L22" s="4">
        <v>61</v>
      </c>
      <c r="M22" s="4">
        <v>61</v>
      </c>
      <c r="N22" s="4" t="s">
        <v>86</v>
      </c>
      <c r="O22" s="4" t="s">
        <v>31</v>
      </c>
      <c r="P22" s="4" t="s">
        <v>32</v>
      </c>
      <c r="Q22" s="4">
        <v>0</v>
      </c>
      <c r="R22" s="6">
        <v>44550</v>
      </c>
      <c r="S22" s="5">
        <v>44558</v>
      </c>
      <c r="T22" s="4" t="s">
        <v>33</v>
      </c>
      <c r="U22" s="4">
        <v>61</v>
      </c>
      <c r="V22" s="4">
        <v>0</v>
      </c>
      <c r="W22" s="4">
        <v>0</v>
      </c>
    </row>
    <row r="23" s="4" customFormat="1" spans="1:25">
      <c r="A23" s="4">
        <v>17016224940</v>
      </c>
      <c r="B23" s="4" t="s">
        <v>25</v>
      </c>
      <c r="C23" s="4" t="s">
        <v>26</v>
      </c>
      <c r="D23" s="4" t="s">
        <v>87</v>
      </c>
      <c r="E23" s="4" t="s">
        <v>88</v>
      </c>
      <c r="F23" s="5">
        <v>44554</v>
      </c>
      <c r="G23" s="5">
        <v>44555</v>
      </c>
      <c r="H23" s="4">
        <v>1</v>
      </c>
      <c r="I23" s="4">
        <v>1</v>
      </c>
      <c r="J23" s="4">
        <v>1</v>
      </c>
      <c r="K23" s="4" t="s">
        <v>29</v>
      </c>
      <c r="L23" s="4">
        <v>128</v>
      </c>
      <c r="M23" s="4">
        <v>128</v>
      </c>
      <c r="N23" s="4" t="s">
        <v>89</v>
      </c>
      <c r="O23" s="4" t="s">
        <v>31</v>
      </c>
      <c r="P23" s="4" t="s">
        <v>32</v>
      </c>
      <c r="Q23" s="4">
        <v>0</v>
      </c>
      <c r="R23" s="6">
        <v>44550</v>
      </c>
      <c r="S23" s="5">
        <v>44558</v>
      </c>
      <c r="T23" s="4" t="s">
        <v>33</v>
      </c>
      <c r="U23" s="4">
        <v>128</v>
      </c>
      <c r="V23" s="4">
        <v>0</v>
      </c>
      <c r="W23" s="4">
        <v>0</v>
      </c>
      <c r="X23" s="4">
        <v>2347915</v>
      </c>
      <c r="Y23" s="4">
        <v>21067864</v>
      </c>
    </row>
    <row r="24" s="4" customFormat="1" spans="1:24">
      <c r="A24" s="4">
        <v>16992904069</v>
      </c>
      <c r="B24" s="4" t="s">
        <v>25</v>
      </c>
      <c r="C24" s="4" t="s">
        <v>90</v>
      </c>
      <c r="D24" s="4" t="s">
        <v>66</v>
      </c>
      <c r="E24" s="4" t="s">
        <v>67</v>
      </c>
      <c r="F24" s="5">
        <v>44554</v>
      </c>
      <c r="G24" s="5">
        <v>44555</v>
      </c>
      <c r="H24" s="4">
        <v>1</v>
      </c>
      <c r="I24" s="4">
        <v>1</v>
      </c>
      <c r="J24" s="4">
        <v>1</v>
      </c>
      <c r="K24" s="4" t="s">
        <v>29</v>
      </c>
      <c r="L24" s="4">
        <v>-23.6</v>
      </c>
      <c r="M24" s="4">
        <v>-23.6</v>
      </c>
      <c r="N24" s="4" t="s">
        <v>68</v>
      </c>
      <c r="O24" s="4" t="s">
        <v>31</v>
      </c>
      <c r="P24" s="4" t="s">
        <v>32</v>
      </c>
      <c r="Q24" s="4">
        <v>0</v>
      </c>
      <c r="R24" s="6">
        <v>44546</v>
      </c>
      <c r="S24" s="5">
        <v>44558</v>
      </c>
      <c r="T24" s="4" t="s">
        <v>33</v>
      </c>
      <c r="U24" s="4">
        <v>-23.6</v>
      </c>
      <c r="V24" s="4">
        <v>0</v>
      </c>
      <c r="W24" s="4">
        <v>0</v>
      </c>
      <c r="X24" s="4">
        <v>2342376</v>
      </c>
    </row>
    <row r="25" s="4" customFormat="1" spans="1:25">
      <c r="A25" s="4">
        <v>17034042680</v>
      </c>
      <c r="B25" s="4" t="s">
        <v>25</v>
      </c>
      <c r="C25" s="4" t="s">
        <v>26</v>
      </c>
      <c r="D25" s="4" t="s">
        <v>91</v>
      </c>
      <c r="E25" s="4" t="s">
        <v>92</v>
      </c>
      <c r="F25" s="5">
        <v>44554</v>
      </c>
      <c r="G25" s="5">
        <v>44555</v>
      </c>
      <c r="H25" s="4">
        <v>1</v>
      </c>
      <c r="I25" s="4">
        <v>1</v>
      </c>
      <c r="J25" s="4">
        <v>1</v>
      </c>
      <c r="K25" s="4" t="s">
        <v>29</v>
      </c>
      <c r="L25" s="4">
        <v>129</v>
      </c>
      <c r="M25" s="4">
        <v>129</v>
      </c>
      <c r="N25" s="4" t="s">
        <v>93</v>
      </c>
      <c r="O25" s="4" t="s">
        <v>31</v>
      </c>
      <c r="P25" s="4" t="s">
        <v>32</v>
      </c>
      <c r="Q25" s="4">
        <v>0</v>
      </c>
      <c r="R25" s="6">
        <v>44552</v>
      </c>
      <c r="S25" s="5">
        <v>44558</v>
      </c>
      <c r="T25" s="4" t="s">
        <v>33</v>
      </c>
      <c r="U25" s="4">
        <v>129</v>
      </c>
      <c r="V25" s="4">
        <v>0</v>
      </c>
      <c r="W25" s="4">
        <v>0</v>
      </c>
      <c r="X25" s="4">
        <v>2351613</v>
      </c>
      <c r="Y25" s="4">
        <v>83109665</v>
      </c>
    </row>
    <row r="26" s="4" customFormat="1" spans="1:25">
      <c r="A26" s="4">
        <v>17034492226</v>
      </c>
      <c r="B26" s="4" t="s">
        <v>25</v>
      </c>
      <c r="C26" s="4" t="s">
        <v>26</v>
      </c>
      <c r="D26" s="4" t="s">
        <v>94</v>
      </c>
      <c r="E26" s="4" t="s">
        <v>95</v>
      </c>
      <c r="F26" s="5">
        <v>44554</v>
      </c>
      <c r="G26" s="5">
        <v>44555</v>
      </c>
      <c r="H26" s="4">
        <v>1</v>
      </c>
      <c r="I26" s="4">
        <v>1</v>
      </c>
      <c r="J26" s="4">
        <v>1</v>
      </c>
      <c r="K26" s="4" t="s">
        <v>29</v>
      </c>
      <c r="L26" s="4">
        <v>137</v>
      </c>
      <c r="M26" s="4">
        <v>137</v>
      </c>
      <c r="N26" s="4" t="s">
        <v>96</v>
      </c>
      <c r="O26" s="4" t="s">
        <v>31</v>
      </c>
      <c r="P26" s="4" t="s">
        <v>32</v>
      </c>
      <c r="Q26" s="4">
        <v>0</v>
      </c>
      <c r="R26" s="6">
        <v>44553</v>
      </c>
      <c r="S26" s="5">
        <v>44558</v>
      </c>
      <c r="T26" s="4" t="s">
        <v>33</v>
      </c>
      <c r="U26" s="4">
        <v>137</v>
      </c>
      <c r="V26" s="4">
        <v>0</v>
      </c>
      <c r="W26" s="4">
        <v>0</v>
      </c>
      <c r="X26" s="4"/>
      <c r="Y26" s="4">
        <v>97677</v>
      </c>
    </row>
    <row r="27" s="4" customFormat="1" spans="1:25">
      <c r="A27" s="4">
        <v>17034812213</v>
      </c>
      <c r="B27" s="4" t="s">
        <v>25</v>
      </c>
      <c r="C27" s="4" t="s">
        <v>26</v>
      </c>
      <c r="D27" s="4" t="s">
        <v>97</v>
      </c>
      <c r="E27" s="4" t="s">
        <v>98</v>
      </c>
      <c r="F27" s="5">
        <v>44554</v>
      </c>
      <c r="G27" s="5">
        <v>44555</v>
      </c>
      <c r="H27" s="4">
        <v>1</v>
      </c>
      <c r="I27" s="4">
        <v>1</v>
      </c>
      <c r="J27" s="4">
        <v>1</v>
      </c>
      <c r="K27" s="4" t="s">
        <v>29</v>
      </c>
      <c r="L27" s="4">
        <v>104</v>
      </c>
      <c r="M27" s="4">
        <v>104</v>
      </c>
      <c r="N27" s="4" t="s">
        <v>99</v>
      </c>
      <c r="O27" s="4" t="s">
        <v>31</v>
      </c>
      <c r="P27" s="4" t="s">
        <v>32</v>
      </c>
      <c r="Q27" s="4">
        <v>0</v>
      </c>
      <c r="R27" s="6">
        <v>44553</v>
      </c>
      <c r="S27" s="5">
        <v>44558</v>
      </c>
      <c r="T27" s="4" t="s">
        <v>33</v>
      </c>
      <c r="U27" s="4">
        <v>104</v>
      </c>
      <c r="V27" s="4">
        <v>0</v>
      </c>
      <c r="W27" s="4">
        <v>0</v>
      </c>
      <c r="X27" s="4">
        <v>2351899</v>
      </c>
      <c r="Y27" s="4">
        <v>83565730</v>
      </c>
    </row>
    <row r="28" s="4" customFormat="1" spans="1:24">
      <c r="A28" s="4">
        <v>17034945240</v>
      </c>
      <c r="B28" s="4" t="s">
        <v>25</v>
      </c>
      <c r="C28" s="4" t="s">
        <v>26</v>
      </c>
      <c r="D28" s="4" t="s">
        <v>100</v>
      </c>
      <c r="E28" s="4" t="s">
        <v>101</v>
      </c>
      <c r="F28" s="5">
        <v>44554</v>
      </c>
      <c r="G28" s="5">
        <v>44555</v>
      </c>
      <c r="H28" s="4">
        <v>1</v>
      </c>
      <c r="I28" s="4">
        <v>1</v>
      </c>
      <c r="J28" s="4">
        <v>1</v>
      </c>
      <c r="K28" s="4" t="s">
        <v>29</v>
      </c>
      <c r="L28" s="4">
        <v>139</v>
      </c>
      <c r="M28" s="4">
        <v>139</v>
      </c>
      <c r="N28" s="4" t="s">
        <v>102</v>
      </c>
      <c r="O28" s="4" t="s">
        <v>31</v>
      </c>
      <c r="P28" s="4" t="s">
        <v>32</v>
      </c>
      <c r="Q28" s="4">
        <v>0</v>
      </c>
      <c r="R28" s="6">
        <v>44553</v>
      </c>
      <c r="S28" s="5">
        <v>44558</v>
      </c>
      <c r="T28" s="4" t="s">
        <v>33</v>
      </c>
      <c r="U28" s="4">
        <v>139</v>
      </c>
      <c r="V28" s="4">
        <v>0</v>
      </c>
      <c r="W28" s="4">
        <v>0</v>
      </c>
      <c r="X28" s="4">
        <v>2351954</v>
      </c>
    </row>
    <row r="29" s="4" customFormat="1" spans="1:25">
      <c r="A29" s="4">
        <v>17035255024</v>
      </c>
      <c r="B29" s="4" t="s">
        <v>25</v>
      </c>
      <c r="C29" s="4" t="s">
        <v>26</v>
      </c>
      <c r="D29" s="4" t="s">
        <v>103</v>
      </c>
      <c r="E29" s="4" t="s">
        <v>104</v>
      </c>
      <c r="F29" s="5">
        <v>44553</v>
      </c>
      <c r="G29" s="5">
        <v>44555</v>
      </c>
      <c r="H29" s="4">
        <v>1</v>
      </c>
      <c r="I29" s="4">
        <v>2</v>
      </c>
      <c r="J29" s="4">
        <v>2</v>
      </c>
      <c r="K29" s="4" t="s">
        <v>29</v>
      </c>
      <c r="L29" s="4">
        <v>319</v>
      </c>
      <c r="M29" s="4">
        <v>319</v>
      </c>
      <c r="N29" s="4" t="s">
        <v>105</v>
      </c>
      <c r="O29" s="4" t="s">
        <v>31</v>
      </c>
      <c r="P29" s="4" t="s">
        <v>32</v>
      </c>
      <c r="Q29" s="4">
        <v>0</v>
      </c>
      <c r="R29" s="6">
        <v>44553</v>
      </c>
      <c r="S29" s="5">
        <v>44558</v>
      </c>
      <c r="T29" s="4" t="s">
        <v>33</v>
      </c>
      <c r="U29" s="4">
        <v>319</v>
      </c>
      <c r="V29" s="4">
        <v>0</v>
      </c>
      <c r="W29" s="4">
        <v>0</v>
      </c>
      <c r="X29" s="4">
        <v>2352065</v>
      </c>
      <c r="Y29" s="4">
        <v>83625286</v>
      </c>
    </row>
    <row r="30" s="4" customFormat="1" spans="1:25">
      <c r="A30" s="4">
        <v>17035734681</v>
      </c>
      <c r="B30" s="4" t="s">
        <v>25</v>
      </c>
      <c r="C30" s="4" t="s">
        <v>26</v>
      </c>
      <c r="D30" s="4" t="s">
        <v>106</v>
      </c>
      <c r="E30" s="4" t="s">
        <v>107</v>
      </c>
      <c r="F30" s="5">
        <v>44554</v>
      </c>
      <c r="G30" s="5">
        <v>44555</v>
      </c>
      <c r="H30" s="4">
        <v>1</v>
      </c>
      <c r="I30" s="4">
        <v>1</v>
      </c>
      <c r="J30" s="4">
        <v>1</v>
      </c>
      <c r="K30" s="4" t="s">
        <v>29</v>
      </c>
      <c r="L30" s="4">
        <v>128</v>
      </c>
      <c r="M30" s="4">
        <v>128</v>
      </c>
      <c r="N30" s="4" t="s">
        <v>108</v>
      </c>
      <c r="O30" s="4" t="s">
        <v>31</v>
      </c>
      <c r="P30" s="4" t="s">
        <v>32</v>
      </c>
      <c r="Q30" s="4">
        <v>0</v>
      </c>
      <c r="R30" s="6">
        <v>44553</v>
      </c>
      <c r="S30" s="5">
        <v>44558</v>
      </c>
      <c r="T30" s="4" t="s">
        <v>33</v>
      </c>
      <c r="U30" s="4">
        <v>128</v>
      </c>
      <c r="V30" s="4">
        <v>0</v>
      </c>
      <c r="W30" s="4">
        <v>0</v>
      </c>
      <c r="X30" s="4">
        <v>2352275</v>
      </c>
      <c r="Y30" s="4">
        <v>1873075232</v>
      </c>
    </row>
    <row r="31" s="4" customFormat="1" spans="1:25">
      <c r="A31" s="4">
        <v>17035729236</v>
      </c>
      <c r="B31" s="4" t="s">
        <v>25</v>
      </c>
      <c r="C31" s="4" t="s">
        <v>26</v>
      </c>
      <c r="D31" s="4" t="s">
        <v>109</v>
      </c>
      <c r="E31" s="4" t="s">
        <v>110</v>
      </c>
      <c r="F31" s="5">
        <v>44554</v>
      </c>
      <c r="G31" s="5">
        <v>44555</v>
      </c>
      <c r="H31" s="4">
        <v>1</v>
      </c>
      <c r="I31" s="4">
        <v>1</v>
      </c>
      <c r="J31" s="4">
        <v>1</v>
      </c>
      <c r="K31" s="4" t="s">
        <v>29</v>
      </c>
      <c r="L31" s="4">
        <v>154</v>
      </c>
      <c r="M31" s="4">
        <v>154</v>
      </c>
      <c r="N31" s="4" t="s">
        <v>111</v>
      </c>
      <c r="O31" s="4" t="s">
        <v>31</v>
      </c>
      <c r="P31" s="4" t="s">
        <v>32</v>
      </c>
      <c r="Q31" s="4">
        <v>0</v>
      </c>
      <c r="R31" s="6">
        <v>44553</v>
      </c>
      <c r="S31" s="5">
        <v>44558</v>
      </c>
      <c r="T31" s="4" t="s">
        <v>33</v>
      </c>
      <c r="U31" s="4">
        <v>154</v>
      </c>
      <c r="V31" s="4">
        <v>0</v>
      </c>
      <c r="W31" s="4">
        <v>0</v>
      </c>
      <c r="X31" s="4">
        <v>2352283</v>
      </c>
      <c r="Y31" s="4">
        <v>83670810</v>
      </c>
    </row>
    <row r="32" s="4" customFormat="1" spans="1:24">
      <c r="A32" s="4">
        <v>17040567766</v>
      </c>
      <c r="B32" s="4" t="s">
        <v>25</v>
      </c>
      <c r="C32" s="4" t="s">
        <v>26</v>
      </c>
      <c r="D32" s="4" t="s">
        <v>112</v>
      </c>
      <c r="E32" s="4" t="s">
        <v>113</v>
      </c>
      <c r="F32" s="5">
        <v>44554</v>
      </c>
      <c r="G32" s="5">
        <v>44555</v>
      </c>
      <c r="H32" s="4">
        <v>1</v>
      </c>
      <c r="I32" s="4">
        <v>1</v>
      </c>
      <c r="J32" s="4">
        <v>1</v>
      </c>
      <c r="K32" s="4" t="s">
        <v>29</v>
      </c>
      <c r="L32" s="4">
        <v>42</v>
      </c>
      <c r="M32" s="4">
        <v>42</v>
      </c>
      <c r="N32" s="4" t="s">
        <v>114</v>
      </c>
      <c r="O32" s="4" t="s">
        <v>31</v>
      </c>
      <c r="P32" s="4" t="s">
        <v>32</v>
      </c>
      <c r="Q32" s="4">
        <v>0</v>
      </c>
      <c r="R32" s="6">
        <v>44554</v>
      </c>
      <c r="S32" s="5">
        <v>44558</v>
      </c>
      <c r="T32" s="4" t="s">
        <v>33</v>
      </c>
      <c r="U32" s="4">
        <v>42</v>
      </c>
      <c r="V32" s="4">
        <v>0</v>
      </c>
      <c r="W32" s="4">
        <v>0</v>
      </c>
      <c r="X32" s="4">
        <v>2353531</v>
      </c>
    </row>
    <row r="33" s="4" customFormat="1" spans="1:25">
      <c r="A33" s="4">
        <v>17040669918</v>
      </c>
      <c r="B33" s="4" t="s">
        <v>25</v>
      </c>
      <c r="C33" s="4" t="s">
        <v>26</v>
      </c>
      <c r="D33" s="4" t="s">
        <v>115</v>
      </c>
      <c r="E33" s="4" t="s">
        <v>116</v>
      </c>
      <c r="F33" s="5">
        <v>44554</v>
      </c>
      <c r="G33" s="5">
        <v>44555</v>
      </c>
      <c r="H33" s="4">
        <v>1</v>
      </c>
      <c r="I33" s="4">
        <v>1</v>
      </c>
      <c r="J33" s="4">
        <v>1</v>
      </c>
      <c r="K33" s="4" t="s">
        <v>29</v>
      </c>
      <c r="L33" s="4">
        <v>53</v>
      </c>
      <c r="M33" s="4">
        <v>53</v>
      </c>
      <c r="N33" s="4" t="s">
        <v>117</v>
      </c>
      <c r="O33" s="4" t="s">
        <v>31</v>
      </c>
      <c r="P33" s="4" t="s">
        <v>32</v>
      </c>
      <c r="Q33" s="4">
        <v>0</v>
      </c>
      <c r="R33" s="6">
        <v>44554</v>
      </c>
      <c r="S33" s="5">
        <v>44558</v>
      </c>
      <c r="T33" s="4" t="s">
        <v>33</v>
      </c>
      <c r="U33" s="4">
        <v>53</v>
      </c>
      <c r="V33" s="4">
        <v>0</v>
      </c>
      <c r="W33" s="4">
        <v>0</v>
      </c>
      <c r="X33" s="4">
        <v>2353564</v>
      </c>
      <c r="Y33" s="4" t="s">
        <v>118</v>
      </c>
    </row>
    <row r="34" s="4" customFormat="1" spans="1:24">
      <c r="A34" s="4">
        <v>17040985051</v>
      </c>
      <c r="B34" s="4" t="s">
        <v>25</v>
      </c>
      <c r="C34" s="4" t="s">
        <v>26</v>
      </c>
      <c r="D34" s="4" t="s">
        <v>112</v>
      </c>
      <c r="E34" s="4" t="s">
        <v>113</v>
      </c>
      <c r="F34" s="5">
        <v>44554</v>
      </c>
      <c r="G34" s="5">
        <v>44555</v>
      </c>
      <c r="H34" s="4">
        <v>1</v>
      </c>
      <c r="I34" s="4">
        <v>1</v>
      </c>
      <c r="J34" s="4">
        <v>1</v>
      </c>
      <c r="K34" s="4" t="s">
        <v>29</v>
      </c>
      <c r="L34" s="4">
        <v>42</v>
      </c>
      <c r="M34" s="4">
        <v>42</v>
      </c>
      <c r="N34" s="4" t="s">
        <v>119</v>
      </c>
      <c r="O34" s="4" t="s">
        <v>31</v>
      </c>
      <c r="P34" s="4" t="s">
        <v>32</v>
      </c>
      <c r="Q34" s="4">
        <v>0</v>
      </c>
      <c r="R34" s="6">
        <v>44554</v>
      </c>
      <c r="S34" s="5">
        <v>44558</v>
      </c>
      <c r="T34" s="4" t="s">
        <v>33</v>
      </c>
      <c r="U34" s="4">
        <v>42</v>
      </c>
      <c r="V34" s="4">
        <v>0</v>
      </c>
      <c r="W34" s="4">
        <v>0</v>
      </c>
      <c r="X34" s="4">
        <v>2353750</v>
      </c>
    </row>
    <row r="35" s="4" customFormat="1" spans="1:25">
      <c r="A35" s="4">
        <v>17046023363</v>
      </c>
      <c r="B35" s="4" t="s">
        <v>25</v>
      </c>
      <c r="C35" s="4" t="s">
        <v>26</v>
      </c>
      <c r="D35" s="4" t="s">
        <v>120</v>
      </c>
      <c r="E35" s="4" t="s">
        <v>121</v>
      </c>
      <c r="F35" s="5">
        <v>44554</v>
      </c>
      <c r="G35" s="5">
        <v>44555</v>
      </c>
      <c r="H35" s="4">
        <v>1</v>
      </c>
      <c r="I35" s="4">
        <v>1</v>
      </c>
      <c r="J35" s="4">
        <v>1</v>
      </c>
      <c r="K35" s="4" t="s">
        <v>29</v>
      </c>
      <c r="L35" s="4">
        <v>83</v>
      </c>
      <c r="M35" s="4">
        <v>83</v>
      </c>
      <c r="N35" s="4" t="s">
        <v>122</v>
      </c>
      <c r="O35" s="4" t="s">
        <v>31</v>
      </c>
      <c r="P35" s="4" t="s">
        <v>32</v>
      </c>
      <c r="Q35" s="4">
        <v>0</v>
      </c>
      <c r="R35" s="6">
        <v>44554</v>
      </c>
      <c r="S35" s="5">
        <v>44558</v>
      </c>
      <c r="T35" s="4" t="s">
        <v>33</v>
      </c>
      <c r="U35" s="4">
        <v>83</v>
      </c>
      <c r="V35" s="4">
        <v>0</v>
      </c>
      <c r="W35" s="4">
        <v>0</v>
      </c>
      <c r="X35" s="4">
        <v>2355192</v>
      </c>
      <c r="Y35" s="4" t="s">
        <v>123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9"/>
  <sheetViews>
    <sheetView tabSelected="1" workbookViewId="0">
      <selection activeCell="A37" sqref="A37:A39"/>
    </sheetView>
  </sheetViews>
  <sheetFormatPr defaultColWidth="9" defaultRowHeight="13.5"/>
  <cols>
    <col min="1" max="1" width="12.625" style="4" customWidth="1"/>
    <col min="2" max="2" width="12.75" style="4" customWidth="1"/>
    <col min="3" max="3" width="12.375" style="4" customWidth="1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124</v>
      </c>
    </row>
    <row r="2" s="4" customFormat="1" spans="1:9">
      <c r="A2" s="4">
        <v>16365834670</v>
      </c>
      <c r="B2" s="5">
        <v>44554</v>
      </c>
      <c r="C2" s="5">
        <v>44555</v>
      </c>
      <c r="D2" s="4">
        <v>305</v>
      </c>
      <c r="E2" s="4" t="str">
        <f>VLOOKUP(A2,HOP!A:L,12,0)</f>
        <v>305.00</v>
      </c>
      <c r="F2" s="4" t="str">
        <f>VLOOKUP(A2,HOP!A:C,3,0)</f>
        <v>2264335</v>
      </c>
      <c r="G2" s="4">
        <f>D2-E2</f>
        <v>0</v>
      </c>
      <c r="H2" s="4" t="str">
        <f>$H$1&amp;F2</f>
        <v>，2264335</v>
      </c>
      <c r="I2" s="4" t="str">
        <f>VLOOKUP(A2,HOP!A:T,20,0)</f>
        <v>直连</v>
      </c>
    </row>
    <row r="3" s="4" customFormat="1" spans="1:9">
      <c r="A3" s="4">
        <v>16521789355</v>
      </c>
      <c r="B3" s="5">
        <v>44554</v>
      </c>
      <c r="C3" s="5">
        <v>44555</v>
      </c>
      <c r="D3" s="4">
        <v>164</v>
      </c>
      <c r="E3" s="4" t="str">
        <f>VLOOKUP(A3,HOP!A:L,12,0)</f>
        <v>164.00</v>
      </c>
      <c r="F3" s="4" t="str">
        <f>VLOOKUP(A3,HOP!A:C,3,0)</f>
        <v>2275953</v>
      </c>
      <c r="G3" s="4">
        <f t="shared" ref="G3:G32" si="0">D3-E3</f>
        <v>0</v>
      </c>
      <c r="H3" s="4" t="str">
        <f t="shared" ref="H3:H32" si="1">$H$1&amp;F3</f>
        <v>，2275953</v>
      </c>
      <c r="I3" s="4" t="str">
        <f>VLOOKUP(A3,HOP!A:T,20,0)</f>
        <v>直连</v>
      </c>
    </row>
    <row r="4" s="4" customFormat="1" spans="1:9">
      <c r="A4" s="4">
        <v>16586637513</v>
      </c>
      <c r="B4" s="5">
        <v>44554</v>
      </c>
      <c r="C4" s="5">
        <v>44555</v>
      </c>
      <c r="D4" s="4">
        <v>35</v>
      </c>
      <c r="E4" s="4" t="str">
        <f>VLOOKUP(A4,HOP!A:L,12,0)</f>
        <v>35.00</v>
      </c>
      <c r="F4" s="4" t="str">
        <f>VLOOKUP(A4,HOP!A:C,3,0)</f>
        <v>2279671</v>
      </c>
      <c r="G4" s="4">
        <f t="shared" si="0"/>
        <v>0</v>
      </c>
      <c r="H4" s="4" t="str">
        <f t="shared" si="1"/>
        <v>，2279671</v>
      </c>
      <c r="I4" s="4" t="str">
        <f>VLOOKUP(A4,HOP!A:T,20,0)</f>
        <v>直连</v>
      </c>
    </row>
    <row r="5" s="4" customFormat="1" spans="1:9">
      <c r="A5" s="4">
        <v>16810514969</v>
      </c>
      <c r="B5" s="5">
        <v>44554</v>
      </c>
      <c r="C5" s="5">
        <v>44555</v>
      </c>
      <c r="D5" s="4">
        <v>148</v>
      </c>
      <c r="E5" s="4" t="str">
        <f>VLOOKUP(A5,HOP!A:L,12,0)</f>
        <v>148.00</v>
      </c>
      <c r="F5" s="4" t="str">
        <f>VLOOKUP(A5,HOP!A:C,3,0)</f>
        <v>2301600</v>
      </c>
      <c r="G5" s="4">
        <f t="shared" si="0"/>
        <v>0</v>
      </c>
      <c r="H5" s="4" t="str">
        <f t="shared" si="1"/>
        <v>，2301600</v>
      </c>
      <c r="I5" s="4" t="str">
        <f>VLOOKUP(A5,HOP!A:T,20,0)</f>
        <v>直连</v>
      </c>
    </row>
    <row r="6" s="4" customFormat="1" spans="1:9">
      <c r="A6" s="4">
        <v>16847301936</v>
      </c>
      <c r="B6" s="5">
        <v>44554</v>
      </c>
      <c r="C6" s="5">
        <v>44555</v>
      </c>
      <c r="D6" s="4">
        <v>86</v>
      </c>
      <c r="E6" s="4" t="str">
        <f>VLOOKUP(A6,HOP!A:L,12,0)</f>
        <v>86.00</v>
      </c>
      <c r="F6" s="4" t="str">
        <f>VLOOKUP(A6,HOP!A:C,3,0)</f>
        <v>2308347</v>
      </c>
      <c r="G6" s="4">
        <f t="shared" si="0"/>
        <v>0</v>
      </c>
      <c r="H6" s="4" t="str">
        <f t="shared" si="1"/>
        <v>，2308347</v>
      </c>
      <c r="I6" s="4" t="str">
        <f>VLOOKUP(A6,HOP!A:T,20,0)</f>
        <v>直连</v>
      </c>
    </row>
    <row r="7" s="4" customFormat="1" spans="1:9">
      <c r="A7" s="4">
        <v>16882672194</v>
      </c>
      <c r="B7" s="5">
        <v>44553</v>
      </c>
      <c r="C7" s="5">
        <v>44555</v>
      </c>
      <c r="D7" s="4">
        <v>491</v>
      </c>
      <c r="E7" s="4" t="str">
        <f>VLOOKUP(A7,HOP!A:L,12,0)</f>
        <v>491.00</v>
      </c>
      <c r="F7" s="4" t="str">
        <f>VLOOKUP(A7,HOP!A:C,3,0)</f>
        <v>2317592</v>
      </c>
      <c r="G7" s="4">
        <f t="shared" si="0"/>
        <v>0</v>
      </c>
      <c r="H7" s="4" t="str">
        <f t="shared" si="1"/>
        <v>，2317592</v>
      </c>
      <c r="I7" s="4" t="str">
        <f>VLOOKUP(A7,HOP!A:T,20,0)</f>
        <v>直连</v>
      </c>
    </row>
    <row r="8" s="4" customFormat="1" spans="1:9">
      <c r="A8" s="4">
        <v>16903415116</v>
      </c>
      <c r="B8" s="5">
        <v>44554</v>
      </c>
      <c r="C8" s="5">
        <v>44555</v>
      </c>
      <c r="D8" s="4">
        <v>143</v>
      </c>
      <c r="E8" s="4" t="str">
        <f>VLOOKUP(A8,HOP!A:L,12,0)</f>
        <v>143.00</v>
      </c>
      <c r="F8" s="4" t="str">
        <f>VLOOKUP(A8,HOP!A:C,3,0)</f>
        <v>2322573</v>
      </c>
      <c r="G8" s="4">
        <f t="shared" si="0"/>
        <v>0</v>
      </c>
      <c r="H8" s="4" t="str">
        <f t="shared" si="1"/>
        <v>，2322573</v>
      </c>
      <c r="I8" s="4" t="str">
        <f>VLOOKUP(A8,HOP!A:T,20,0)</f>
        <v>直连</v>
      </c>
    </row>
    <row r="9" s="4" customFormat="1" spans="1:9">
      <c r="A9" s="4">
        <v>16903473522</v>
      </c>
      <c r="B9" s="5">
        <v>44553</v>
      </c>
      <c r="C9" s="5">
        <v>44555</v>
      </c>
      <c r="D9" s="4">
        <v>62</v>
      </c>
      <c r="E9" s="4" t="str">
        <f>VLOOKUP(A9,HOP!A:L,12,0)</f>
        <v>62.00</v>
      </c>
      <c r="F9" s="4" t="str">
        <f>VLOOKUP(A9,HOP!A:C,3,0)</f>
        <v>2322613</v>
      </c>
      <c r="G9" s="4">
        <f t="shared" si="0"/>
        <v>0</v>
      </c>
      <c r="H9" s="4" t="str">
        <f t="shared" si="1"/>
        <v>，2322613</v>
      </c>
      <c r="I9" s="4" t="str">
        <f>VLOOKUP(A9,HOP!A:T,20,0)</f>
        <v>直连</v>
      </c>
    </row>
    <row r="10" s="4" customFormat="1" spans="1:9">
      <c r="A10" s="4">
        <v>16917202849</v>
      </c>
      <c r="B10" s="5">
        <v>44554</v>
      </c>
      <c r="C10" s="5">
        <v>44555</v>
      </c>
      <c r="D10" s="4">
        <v>118</v>
      </c>
      <c r="E10" s="4" t="str">
        <f>VLOOKUP(A10,HOP!A:L,12,0)</f>
        <v>118.00</v>
      </c>
      <c r="F10" s="4" t="str">
        <f>VLOOKUP(A10,HOP!A:C,3,0)</f>
        <v>2326523</v>
      </c>
      <c r="G10" s="4">
        <f t="shared" si="0"/>
        <v>0</v>
      </c>
      <c r="H10" s="4" t="str">
        <f t="shared" si="1"/>
        <v>，2326523</v>
      </c>
      <c r="I10" s="4" t="str">
        <f>VLOOKUP(A10,HOP!A:T,20,0)</f>
        <v>直连</v>
      </c>
    </row>
    <row r="11" s="4" customFormat="1" spans="1:9">
      <c r="A11" s="4">
        <v>16933527966</v>
      </c>
      <c r="B11" s="5">
        <v>44554</v>
      </c>
      <c r="C11" s="5">
        <v>44555</v>
      </c>
      <c r="D11" s="4">
        <v>592</v>
      </c>
      <c r="E11" s="4" t="str">
        <f>VLOOKUP(A11,HOP!A:L,12,0)</f>
        <v>592.00</v>
      </c>
      <c r="F11" s="4" t="str">
        <f>VLOOKUP(A11,HOP!A:C,3,0)</f>
        <v>2329661</v>
      </c>
      <c r="G11" s="4">
        <f t="shared" si="0"/>
        <v>0</v>
      </c>
      <c r="H11" s="4" t="str">
        <f t="shared" si="1"/>
        <v>，2329661</v>
      </c>
      <c r="I11" s="4" t="str">
        <f>VLOOKUP(A11,HOP!A:T,20,0)</f>
        <v>直连</v>
      </c>
    </row>
    <row r="12" s="4" customFormat="1" spans="1:9">
      <c r="A12" s="4">
        <v>16974140623</v>
      </c>
      <c r="B12" s="5">
        <v>44554</v>
      </c>
      <c r="C12" s="5">
        <v>44555</v>
      </c>
      <c r="D12" s="4">
        <v>150</v>
      </c>
      <c r="E12" s="4" t="str">
        <f>VLOOKUP(A12,HOP!A:L,12,0)</f>
        <v>150.00</v>
      </c>
      <c r="F12" s="4" t="str">
        <f>VLOOKUP(A12,HOP!A:C,3,0)</f>
        <v>2337943</v>
      </c>
      <c r="G12" s="4">
        <f t="shared" si="0"/>
        <v>0</v>
      </c>
      <c r="H12" s="4" t="str">
        <f t="shared" si="1"/>
        <v>，2337943</v>
      </c>
      <c r="I12" s="4" t="str">
        <f>VLOOKUP(A12,HOP!A:T,20,0)</f>
        <v>直连</v>
      </c>
    </row>
    <row r="13" s="4" customFormat="1" spans="1:9">
      <c r="A13" s="4">
        <v>16992667269</v>
      </c>
      <c r="B13" s="5">
        <v>44554</v>
      </c>
      <c r="C13" s="5">
        <v>44555</v>
      </c>
      <c r="D13" s="4">
        <v>84</v>
      </c>
      <c r="E13" s="4" t="str">
        <f>VLOOKUP(A13,HOP!A:L,12,0)</f>
        <v>84.00</v>
      </c>
      <c r="F13" s="4" t="str">
        <f>VLOOKUP(A13,HOP!A:C,3,0)</f>
        <v>2342230</v>
      </c>
      <c r="G13" s="4">
        <f t="shared" si="0"/>
        <v>0</v>
      </c>
      <c r="H13" s="4" t="str">
        <f t="shared" si="1"/>
        <v>，2342230</v>
      </c>
      <c r="I13" s="4" t="str">
        <f>VLOOKUP(A13,HOP!A:T,20,0)</f>
        <v>直连</v>
      </c>
    </row>
    <row r="14" s="4" customFormat="1" hidden="1" spans="1:9">
      <c r="A14" s="4">
        <v>16992904069</v>
      </c>
      <c r="B14" s="5">
        <v>44554</v>
      </c>
      <c r="C14" s="5">
        <v>44555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VLOOKUP(A14,HOP!A:T,20,0)</f>
        <v>#N/A</v>
      </c>
    </row>
    <row r="15" s="4" customFormat="1" spans="1:9">
      <c r="A15" s="4">
        <v>16998790558</v>
      </c>
      <c r="B15" s="5">
        <v>44554</v>
      </c>
      <c r="C15" s="5">
        <v>44555</v>
      </c>
      <c r="D15" s="4">
        <v>254</v>
      </c>
      <c r="E15" s="4" t="str">
        <f>VLOOKUP(A15,HOP!A:L,12,0)</f>
        <v>254.00</v>
      </c>
      <c r="F15" s="4" t="str">
        <f>VLOOKUP(A15,HOP!A:C,3,0)</f>
        <v>2343777</v>
      </c>
      <c r="G15" s="4">
        <f t="shared" si="0"/>
        <v>0</v>
      </c>
      <c r="H15" s="4" t="str">
        <f t="shared" si="1"/>
        <v>，2343777</v>
      </c>
      <c r="I15" s="4" t="str">
        <f>VLOOKUP(A15,HOP!A:T,20,0)</f>
        <v>直连</v>
      </c>
    </row>
    <row r="16" s="4" customFormat="1" spans="1:9">
      <c r="A16" s="4">
        <v>17005078975</v>
      </c>
      <c r="B16" s="5">
        <v>44554</v>
      </c>
      <c r="C16" s="5">
        <v>44555</v>
      </c>
      <c r="D16" s="4">
        <v>114</v>
      </c>
      <c r="E16" s="4" t="str">
        <f>VLOOKUP(A16,HOP!A:L,12,0)</f>
        <v>114.00</v>
      </c>
      <c r="F16" s="4" t="str">
        <f>VLOOKUP(A16,HOP!A:C,3,0)</f>
        <v>2345269</v>
      </c>
      <c r="G16" s="4">
        <f t="shared" si="0"/>
        <v>0</v>
      </c>
      <c r="H16" s="4" t="str">
        <f t="shared" si="1"/>
        <v>，2345269</v>
      </c>
      <c r="I16" s="4" t="str">
        <f>VLOOKUP(A16,HOP!A:T,20,0)</f>
        <v>直连</v>
      </c>
    </row>
    <row r="17" s="4" customFormat="1" spans="1:9">
      <c r="A17" s="4">
        <v>17010878394</v>
      </c>
      <c r="B17" s="5">
        <v>44554</v>
      </c>
      <c r="C17" s="5">
        <v>44555</v>
      </c>
      <c r="D17" s="4">
        <v>92</v>
      </c>
      <c r="E17" s="4" t="str">
        <f>VLOOKUP(A17,HOP!A:L,12,0)</f>
        <v>92.00</v>
      </c>
      <c r="F17" s="4" t="str">
        <f>VLOOKUP(A17,HOP!A:C,3,0)</f>
        <v>2346678</v>
      </c>
      <c r="G17" s="4">
        <f t="shared" si="0"/>
        <v>0</v>
      </c>
      <c r="H17" s="4" t="str">
        <f t="shared" si="1"/>
        <v>，2346678</v>
      </c>
      <c r="I17" s="4" t="str">
        <f>VLOOKUP(A17,HOP!A:T,20,0)</f>
        <v>直连</v>
      </c>
    </row>
    <row r="18" s="4" customFormat="1" spans="1:9">
      <c r="A18" s="4">
        <v>17011395138</v>
      </c>
      <c r="B18" s="5">
        <v>44553</v>
      </c>
      <c r="C18" s="5">
        <v>44555</v>
      </c>
      <c r="D18" s="4">
        <v>184</v>
      </c>
      <c r="E18" s="4" t="str">
        <f>VLOOKUP(A18,HOP!A:L,12,0)</f>
        <v>184.00</v>
      </c>
      <c r="F18" s="4" t="str">
        <f>VLOOKUP(A18,HOP!A:C,3,0)</f>
        <v>2346906</v>
      </c>
      <c r="G18" s="4">
        <f t="shared" si="0"/>
        <v>0</v>
      </c>
      <c r="H18" s="4" t="str">
        <f t="shared" si="1"/>
        <v>，2346906</v>
      </c>
      <c r="I18" s="4" t="str">
        <f>VLOOKUP(A18,HOP!A:T,20,0)</f>
        <v>直连</v>
      </c>
    </row>
    <row r="19" s="4" customFormat="1" spans="1:9">
      <c r="A19" s="4">
        <v>17016036693</v>
      </c>
      <c r="B19" s="5">
        <v>44553</v>
      </c>
      <c r="C19" s="5">
        <v>44555</v>
      </c>
      <c r="D19" s="4">
        <v>298</v>
      </c>
      <c r="E19" s="4" t="str">
        <f>VLOOKUP(A19,HOP!A:L,12,0)</f>
        <v>298.00</v>
      </c>
      <c r="F19" s="4" t="str">
        <f>VLOOKUP(A19,HOP!A:C,3,0)</f>
        <v>2347799</v>
      </c>
      <c r="G19" s="4">
        <f t="shared" si="0"/>
        <v>0</v>
      </c>
      <c r="H19" s="4" t="str">
        <f t="shared" si="1"/>
        <v>，2347799</v>
      </c>
      <c r="I19" s="4" t="str">
        <f>VLOOKUP(A19,HOP!A:T,20,0)</f>
        <v>直连</v>
      </c>
    </row>
    <row r="20" s="4" customFormat="1" spans="1:9">
      <c r="A20" s="4">
        <v>17016110120</v>
      </c>
      <c r="B20" s="5">
        <v>44554</v>
      </c>
      <c r="C20" s="5">
        <v>44555</v>
      </c>
      <c r="D20" s="4">
        <v>61</v>
      </c>
      <c r="E20" s="4" t="str">
        <f>VLOOKUP(A20,HOP!A:L,12,0)</f>
        <v>61.00</v>
      </c>
      <c r="F20" s="4" t="str">
        <f>VLOOKUP(A20,HOP!A:C,3,0)</f>
        <v>2347848</v>
      </c>
      <c r="G20" s="4">
        <f t="shared" si="0"/>
        <v>0</v>
      </c>
      <c r="H20" s="4" t="str">
        <f t="shared" si="1"/>
        <v>，2347848</v>
      </c>
      <c r="I20" s="4" t="str">
        <f>VLOOKUP(A20,HOP!A:T,20,0)</f>
        <v>直连</v>
      </c>
    </row>
    <row r="21" s="4" customFormat="1" spans="1:9">
      <c r="A21" s="4">
        <v>17016224940</v>
      </c>
      <c r="B21" s="5">
        <v>44554</v>
      </c>
      <c r="C21" s="5">
        <v>44555</v>
      </c>
      <c r="D21" s="4">
        <v>128</v>
      </c>
      <c r="E21" s="4" t="str">
        <f>VLOOKUP(A21,HOP!A:L,12,0)</f>
        <v>128.00</v>
      </c>
      <c r="F21" s="4" t="str">
        <f>VLOOKUP(A21,HOP!A:C,3,0)</f>
        <v>2347915</v>
      </c>
      <c r="G21" s="4">
        <f t="shared" si="0"/>
        <v>0</v>
      </c>
      <c r="H21" s="4" t="str">
        <f t="shared" si="1"/>
        <v>，2347915</v>
      </c>
      <c r="I21" s="4" t="str">
        <f>VLOOKUP(A21,HOP!A:T,20,0)</f>
        <v>直连</v>
      </c>
    </row>
    <row r="22" s="4" customFormat="1" spans="1:9">
      <c r="A22" s="4">
        <v>17034042680</v>
      </c>
      <c r="B22" s="5">
        <v>44554</v>
      </c>
      <c r="C22" s="5">
        <v>44555</v>
      </c>
      <c r="D22" s="4">
        <v>129</v>
      </c>
      <c r="E22" s="4" t="str">
        <f>VLOOKUP(A22,HOP!A:L,12,0)</f>
        <v>129.00</v>
      </c>
      <c r="F22" s="4" t="str">
        <f>VLOOKUP(A22,HOP!A:C,3,0)</f>
        <v>2351613</v>
      </c>
      <c r="G22" s="4">
        <f t="shared" si="0"/>
        <v>0</v>
      </c>
      <c r="H22" s="4" t="str">
        <f t="shared" si="1"/>
        <v>，2351613</v>
      </c>
      <c r="I22" s="4" t="str">
        <f>VLOOKUP(A22,HOP!A:T,20,0)</f>
        <v>直连</v>
      </c>
    </row>
    <row r="23" s="4" customFormat="1" spans="1:9">
      <c r="A23" s="4">
        <v>17034492226</v>
      </c>
      <c r="B23" s="5">
        <v>44554</v>
      </c>
      <c r="C23" s="5">
        <v>44555</v>
      </c>
      <c r="D23" s="4">
        <v>137</v>
      </c>
      <c r="E23" s="4" t="str">
        <f>VLOOKUP(A23,HOP!A:L,12,0)</f>
        <v>137.00</v>
      </c>
      <c r="F23" s="4" t="str">
        <f>VLOOKUP(A23,HOP!A:C,3,0)</f>
        <v>2351742</v>
      </c>
      <c r="G23" s="4">
        <f t="shared" si="0"/>
        <v>0</v>
      </c>
      <c r="H23" s="4" t="str">
        <f t="shared" si="1"/>
        <v>，2351742</v>
      </c>
      <c r="I23" s="4" t="str">
        <f>VLOOKUP(A23,HOP!A:T,20,0)</f>
        <v>直连</v>
      </c>
    </row>
    <row r="24" s="4" customFormat="1" spans="1:9">
      <c r="A24" s="4">
        <v>17034812213</v>
      </c>
      <c r="B24" s="5">
        <v>44554</v>
      </c>
      <c r="C24" s="5">
        <v>44555</v>
      </c>
      <c r="D24" s="4">
        <v>104</v>
      </c>
      <c r="E24" s="4" t="str">
        <f>VLOOKUP(A24,HOP!A:L,12,0)</f>
        <v>104.00</v>
      </c>
      <c r="F24" s="4" t="str">
        <f>VLOOKUP(A24,HOP!A:C,3,0)</f>
        <v>2351899</v>
      </c>
      <c r="G24" s="4">
        <f t="shared" si="0"/>
        <v>0</v>
      </c>
      <c r="H24" s="4" t="str">
        <f t="shared" si="1"/>
        <v>，2351899</v>
      </c>
      <c r="I24" s="4" t="str">
        <f>VLOOKUP(A24,HOP!A:T,20,0)</f>
        <v>直连</v>
      </c>
    </row>
    <row r="25" s="4" customFormat="1" spans="1:9">
      <c r="A25" s="4">
        <v>17034945240</v>
      </c>
      <c r="B25" s="5">
        <v>44554</v>
      </c>
      <c r="C25" s="5">
        <v>44555</v>
      </c>
      <c r="D25" s="4">
        <v>139</v>
      </c>
      <c r="E25" s="4" t="str">
        <f>VLOOKUP(A25,HOP!A:L,12,0)</f>
        <v>139.00</v>
      </c>
      <c r="F25" s="4" t="str">
        <f>VLOOKUP(A25,HOP!A:C,3,0)</f>
        <v>2351954</v>
      </c>
      <c r="G25" s="4">
        <f t="shared" si="0"/>
        <v>0</v>
      </c>
      <c r="H25" s="4" t="str">
        <f t="shared" si="1"/>
        <v>，2351954</v>
      </c>
      <c r="I25" s="4" t="str">
        <f>VLOOKUP(A25,HOP!A:T,20,0)</f>
        <v>直连</v>
      </c>
    </row>
    <row r="26" s="4" customFormat="1" spans="1:9">
      <c r="A26" s="4">
        <v>17035255024</v>
      </c>
      <c r="B26" s="5">
        <v>44553</v>
      </c>
      <c r="C26" s="5">
        <v>44555</v>
      </c>
      <c r="D26" s="4">
        <v>319</v>
      </c>
      <c r="E26" s="4" t="str">
        <f>VLOOKUP(A26,HOP!A:L,12,0)</f>
        <v>319.00</v>
      </c>
      <c r="F26" s="4" t="str">
        <f>VLOOKUP(A26,HOP!A:C,3,0)</f>
        <v>2352065</v>
      </c>
      <c r="G26" s="4">
        <f t="shared" si="0"/>
        <v>0</v>
      </c>
      <c r="H26" s="4" t="str">
        <f t="shared" si="1"/>
        <v>，2352065</v>
      </c>
      <c r="I26" s="4" t="str">
        <f>VLOOKUP(A26,HOP!A:T,20,0)</f>
        <v>直连</v>
      </c>
    </row>
    <row r="27" s="4" customFormat="1" spans="1:9">
      <c r="A27" s="4">
        <v>17035734681</v>
      </c>
      <c r="B27" s="5">
        <v>44554</v>
      </c>
      <c r="C27" s="5">
        <v>44555</v>
      </c>
      <c r="D27" s="4">
        <v>128</v>
      </c>
      <c r="E27" s="4" t="str">
        <f>VLOOKUP(A27,HOP!A:L,12,0)</f>
        <v>128.00</v>
      </c>
      <c r="F27" s="4" t="str">
        <f>VLOOKUP(A27,HOP!A:C,3,0)</f>
        <v>2352275</v>
      </c>
      <c r="G27" s="4">
        <f t="shared" si="0"/>
        <v>0</v>
      </c>
      <c r="H27" s="4" t="str">
        <f t="shared" si="1"/>
        <v>，2352275</v>
      </c>
      <c r="I27" s="4" t="str">
        <f>VLOOKUP(A27,HOP!A:T,20,0)</f>
        <v>直连</v>
      </c>
    </row>
    <row r="28" s="4" customFormat="1" spans="1:9">
      <c r="A28" s="4">
        <v>17035729236</v>
      </c>
      <c r="B28" s="5">
        <v>44554</v>
      </c>
      <c r="C28" s="5">
        <v>44555</v>
      </c>
      <c r="D28" s="4">
        <v>154</v>
      </c>
      <c r="E28" s="4" t="str">
        <f>VLOOKUP(A28,HOP!A:L,12,0)</f>
        <v>154.00</v>
      </c>
      <c r="F28" s="4" t="str">
        <f>VLOOKUP(A28,HOP!A:C,3,0)</f>
        <v>2352283</v>
      </c>
      <c r="G28" s="4">
        <f t="shared" si="0"/>
        <v>0</v>
      </c>
      <c r="H28" s="4" t="str">
        <f t="shared" si="1"/>
        <v>，2352283</v>
      </c>
      <c r="I28" s="4" t="str">
        <f>VLOOKUP(A28,HOP!A:T,20,0)</f>
        <v>直连</v>
      </c>
    </row>
    <row r="29" s="4" customFormat="1" spans="1:9">
      <c r="A29" s="4">
        <v>17040567766</v>
      </c>
      <c r="B29" s="5">
        <v>44554</v>
      </c>
      <c r="C29" s="5">
        <v>44555</v>
      </c>
      <c r="D29" s="4">
        <v>42</v>
      </c>
      <c r="E29" s="4" t="str">
        <f>VLOOKUP(A29,HOP!A:L,12,0)</f>
        <v>42.00</v>
      </c>
      <c r="F29" s="4" t="str">
        <f>VLOOKUP(A29,HOP!A:C,3,0)</f>
        <v>2353531</v>
      </c>
      <c r="G29" s="4">
        <f t="shared" si="0"/>
        <v>0</v>
      </c>
      <c r="H29" s="4" t="str">
        <f t="shared" si="1"/>
        <v>，2353531</v>
      </c>
      <c r="I29" s="4" t="str">
        <f>VLOOKUP(A29,HOP!A:T,20,0)</f>
        <v>直连</v>
      </c>
    </row>
    <row r="30" s="4" customFormat="1" spans="1:9">
      <c r="A30" s="4">
        <v>17040669918</v>
      </c>
      <c r="B30" s="5">
        <v>44554</v>
      </c>
      <c r="C30" s="5">
        <v>44555</v>
      </c>
      <c r="D30" s="4">
        <v>53</v>
      </c>
      <c r="E30" s="4" t="str">
        <f>VLOOKUP(A30,HOP!A:L,12,0)</f>
        <v>53.00</v>
      </c>
      <c r="F30" s="4" t="str">
        <f>VLOOKUP(A30,HOP!A:C,3,0)</f>
        <v>2353564</v>
      </c>
      <c r="G30" s="4">
        <f t="shared" si="0"/>
        <v>0</v>
      </c>
      <c r="H30" s="4" t="str">
        <f t="shared" si="1"/>
        <v>，2353564</v>
      </c>
      <c r="I30" s="4" t="str">
        <f>VLOOKUP(A30,HOP!A:T,20,0)</f>
        <v>直连</v>
      </c>
    </row>
    <row r="31" s="4" customFormat="1" spans="1:9">
      <c r="A31" s="4">
        <v>17040985051</v>
      </c>
      <c r="B31" s="5">
        <v>44554</v>
      </c>
      <c r="C31" s="5">
        <v>44555</v>
      </c>
      <c r="D31" s="4">
        <v>42</v>
      </c>
      <c r="E31" s="4" t="str">
        <f>VLOOKUP(A31,HOP!A:L,12,0)</f>
        <v>42.00</v>
      </c>
      <c r="F31" s="4" t="str">
        <f>VLOOKUP(A31,HOP!A:C,3,0)</f>
        <v>2353750</v>
      </c>
      <c r="G31" s="4">
        <f t="shared" si="0"/>
        <v>0</v>
      </c>
      <c r="H31" s="4" t="str">
        <f t="shared" si="1"/>
        <v>，2353750</v>
      </c>
      <c r="I31" s="4" t="str">
        <f>VLOOKUP(A31,HOP!A:T,20,0)</f>
        <v>直连</v>
      </c>
    </row>
    <row r="32" s="4" customFormat="1" spans="1:9">
      <c r="A32" s="4">
        <v>17046023363</v>
      </c>
      <c r="B32" s="5">
        <v>44554</v>
      </c>
      <c r="C32" s="5">
        <v>44555</v>
      </c>
      <c r="D32" s="4">
        <v>83</v>
      </c>
      <c r="E32" s="4" t="str">
        <f>VLOOKUP(A32,HOP!A:L,12,0)</f>
        <v>83.00</v>
      </c>
      <c r="F32" s="4" t="str">
        <f>VLOOKUP(A32,HOP!A:C,3,0)</f>
        <v>2355192</v>
      </c>
      <c r="G32" s="4">
        <f t="shared" si="0"/>
        <v>0</v>
      </c>
      <c r="H32" s="4" t="str">
        <f t="shared" si="1"/>
        <v>，2355192</v>
      </c>
      <c r="I32" s="4" t="str">
        <f>VLOOKUP(A32,HOP!A:T,20,0)</f>
        <v>直连</v>
      </c>
    </row>
    <row r="34" spans="4:4">
      <c r="D34" s="4">
        <f>SUM(D2:D33)</f>
        <v>4839</v>
      </c>
    </row>
    <row r="37" spans="1:1">
      <c r="A37" s="4" t="s">
        <v>125</v>
      </c>
    </row>
    <row r="38" spans="1:1">
      <c r="A38" s="4" t="s">
        <v>126</v>
      </c>
    </row>
    <row r="39" spans="1:1">
      <c r="A39" s="4" t="s">
        <v>127</v>
      </c>
    </row>
  </sheetData>
  <autoFilter ref="A1:XFD34">
    <filterColumn colId="3">
      <filters blank="1">
        <filter val="150"/>
        <filter val="491"/>
        <filter val="92"/>
        <filter val="592"/>
        <filter val="53"/>
        <filter val="114"/>
        <filter val="154"/>
        <filter val="254"/>
        <filter val="118"/>
        <filter val="298"/>
        <filter val="319"/>
        <filter val="61"/>
        <filter val="62"/>
        <filter val="164"/>
        <filter val="128"/>
        <filter val="129"/>
        <filter val="35"/>
        <filter val="137"/>
        <filter val="139"/>
        <filter val="4839"/>
        <filter val="42"/>
        <filter val="83"/>
        <filter val="143"/>
        <filter val="84"/>
        <filter val="104"/>
        <filter val="184"/>
        <filter val="305"/>
        <filter val="86"/>
        <filter val="1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128</v>
      </c>
      <c r="B1" s="2" t="s">
        <v>129</v>
      </c>
      <c r="C1" s="2" t="s">
        <v>130</v>
      </c>
      <c r="D1" s="2" t="s">
        <v>131</v>
      </c>
      <c r="E1" s="2" t="s">
        <v>13</v>
      </c>
      <c r="F1" s="2" t="s">
        <v>5</v>
      </c>
      <c r="G1" s="2" t="s">
        <v>6</v>
      </c>
      <c r="H1" s="2" t="s">
        <v>132</v>
      </c>
      <c r="I1" s="2" t="s">
        <v>133</v>
      </c>
      <c r="J1" s="2" t="s">
        <v>134</v>
      </c>
      <c r="K1" s="2" t="s">
        <v>135</v>
      </c>
      <c r="L1" s="2" t="s">
        <v>136</v>
      </c>
      <c r="M1" s="2" t="s">
        <v>137</v>
      </c>
      <c r="N1" s="2" t="s">
        <v>138</v>
      </c>
      <c r="O1" s="2" t="s">
        <v>139</v>
      </c>
      <c r="P1" s="2" t="s">
        <v>140</v>
      </c>
      <c r="Q1" s="2" t="s">
        <v>141</v>
      </c>
      <c r="R1" s="2" t="s">
        <v>142</v>
      </c>
      <c r="S1" s="2" t="s">
        <v>143</v>
      </c>
      <c r="T1" s="2" t="s">
        <v>144</v>
      </c>
    </row>
    <row r="2" s="1" customFormat="1" spans="1:20">
      <c r="A2" s="3">
        <v>17046023363</v>
      </c>
      <c r="B2" s="1" t="s">
        <v>145</v>
      </c>
      <c r="C2" s="1" t="s">
        <v>146</v>
      </c>
      <c r="D2" s="1" t="s">
        <v>147</v>
      </c>
      <c r="E2" s="1" t="s">
        <v>148</v>
      </c>
      <c r="F2" s="1" t="s">
        <v>145</v>
      </c>
      <c r="G2" s="1" t="s">
        <v>149</v>
      </c>
      <c r="H2" s="1" t="s">
        <v>150</v>
      </c>
      <c r="I2" s="1" t="s">
        <v>151</v>
      </c>
      <c r="J2" s="1" t="s">
        <v>29</v>
      </c>
      <c r="K2" s="1" t="s">
        <v>152</v>
      </c>
      <c r="L2" s="1" t="s">
        <v>152</v>
      </c>
      <c r="M2" s="1" t="s">
        <v>153</v>
      </c>
      <c r="N2" s="1" t="s">
        <v>153</v>
      </c>
      <c r="O2" s="1" t="s">
        <v>154</v>
      </c>
      <c r="P2" s="1" t="s">
        <v>155</v>
      </c>
      <c r="Q2" s="1" t="s">
        <v>156</v>
      </c>
      <c r="R2" s="1" t="s">
        <v>157</v>
      </c>
      <c r="S2" s="1" t="s">
        <v>158</v>
      </c>
      <c r="T2" s="1" t="s">
        <v>159</v>
      </c>
    </row>
    <row r="3" s="1" customFormat="1" spans="1:20">
      <c r="A3" s="3">
        <v>17040985051</v>
      </c>
      <c r="B3" s="1" t="s">
        <v>145</v>
      </c>
      <c r="C3" s="1" t="s">
        <v>160</v>
      </c>
      <c r="D3" s="1" t="s">
        <v>161</v>
      </c>
      <c r="E3" s="1" t="s">
        <v>162</v>
      </c>
      <c r="F3" s="1" t="s">
        <v>145</v>
      </c>
      <c r="G3" s="1" t="s">
        <v>149</v>
      </c>
      <c r="H3" s="1" t="s">
        <v>150</v>
      </c>
      <c r="I3" s="1" t="s">
        <v>163</v>
      </c>
      <c r="J3" s="1" t="s">
        <v>29</v>
      </c>
      <c r="K3" s="1" t="s">
        <v>164</v>
      </c>
      <c r="L3" s="1" t="s">
        <v>164</v>
      </c>
      <c r="M3" s="1" t="s">
        <v>153</v>
      </c>
      <c r="N3" s="1" t="s">
        <v>153</v>
      </c>
      <c r="O3" s="1" t="s">
        <v>154</v>
      </c>
      <c r="P3" s="1" t="s">
        <v>155</v>
      </c>
      <c r="Q3" s="1" t="s">
        <v>165</v>
      </c>
      <c r="R3" s="1" t="s">
        <v>157</v>
      </c>
      <c r="S3" s="1" t="s">
        <v>158</v>
      </c>
      <c r="T3" s="1" t="s">
        <v>159</v>
      </c>
    </row>
    <row r="4" s="1" customFormat="1" spans="1:20">
      <c r="A4" s="3">
        <v>17040669918</v>
      </c>
      <c r="B4" s="1" t="s">
        <v>145</v>
      </c>
      <c r="C4" s="1" t="s">
        <v>166</v>
      </c>
      <c r="D4" s="1" t="s">
        <v>167</v>
      </c>
      <c r="E4" s="1" t="s">
        <v>168</v>
      </c>
      <c r="F4" s="1" t="s">
        <v>145</v>
      </c>
      <c r="G4" s="1" t="s">
        <v>149</v>
      </c>
      <c r="H4" s="1" t="s">
        <v>150</v>
      </c>
      <c r="I4" s="1" t="s">
        <v>169</v>
      </c>
      <c r="J4" s="1" t="s">
        <v>29</v>
      </c>
      <c r="K4" s="1" t="s">
        <v>170</v>
      </c>
      <c r="L4" s="1" t="s">
        <v>170</v>
      </c>
      <c r="M4" s="1" t="s">
        <v>153</v>
      </c>
      <c r="N4" s="1" t="s">
        <v>153</v>
      </c>
      <c r="O4" s="1" t="s">
        <v>154</v>
      </c>
      <c r="P4" s="1" t="s">
        <v>155</v>
      </c>
      <c r="Q4" s="1" t="s">
        <v>171</v>
      </c>
      <c r="R4" s="1" t="s">
        <v>157</v>
      </c>
      <c r="S4" s="1" t="s">
        <v>158</v>
      </c>
      <c r="T4" s="1" t="s">
        <v>159</v>
      </c>
    </row>
    <row r="5" s="1" customFormat="1" spans="1:20">
      <c r="A5" s="3">
        <v>17040567766</v>
      </c>
      <c r="B5" s="1" t="s">
        <v>145</v>
      </c>
      <c r="C5" s="1" t="s">
        <v>172</v>
      </c>
      <c r="D5" s="1" t="s">
        <v>161</v>
      </c>
      <c r="E5" s="1" t="s">
        <v>173</v>
      </c>
      <c r="F5" s="1" t="s">
        <v>145</v>
      </c>
      <c r="G5" s="1" t="s">
        <v>149</v>
      </c>
      <c r="H5" s="1" t="s">
        <v>150</v>
      </c>
      <c r="I5" s="1" t="s">
        <v>163</v>
      </c>
      <c r="J5" s="1" t="s">
        <v>29</v>
      </c>
      <c r="K5" s="1" t="s">
        <v>164</v>
      </c>
      <c r="L5" s="1" t="s">
        <v>164</v>
      </c>
      <c r="M5" s="1" t="s">
        <v>153</v>
      </c>
      <c r="N5" s="1" t="s">
        <v>153</v>
      </c>
      <c r="O5" s="1" t="s">
        <v>154</v>
      </c>
      <c r="P5" s="1" t="s">
        <v>155</v>
      </c>
      <c r="Q5" s="1" t="s">
        <v>174</v>
      </c>
      <c r="R5" s="1" t="s">
        <v>157</v>
      </c>
      <c r="S5" s="1" t="s">
        <v>158</v>
      </c>
      <c r="T5" s="1" t="s">
        <v>159</v>
      </c>
    </row>
    <row r="6" s="1" customFormat="1" spans="1:20">
      <c r="A6" s="3">
        <v>17035729236</v>
      </c>
      <c r="B6" s="1" t="s">
        <v>175</v>
      </c>
      <c r="C6" s="1" t="s">
        <v>176</v>
      </c>
      <c r="D6" s="1" t="s">
        <v>177</v>
      </c>
      <c r="E6" s="1" t="s">
        <v>178</v>
      </c>
      <c r="F6" s="1" t="s">
        <v>145</v>
      </c>
      <c r="G6" s="1" t="s">
        <v>149</v>
      </c>
      <c r="H6" s="1" t="s">
        <v>150</v>
      </c>
      <c r="I6" s="1" t="s">
        <v>179</v>
      </c>
      <c r="J6" s="1" t="s">
        <v>29</v>
      </c>
      <c r="K6" s="1" t="s">
        <v>180</v>
      </c>
      <c r="L6" s="1" t="s">
        <v>180</v>
      </c>
      <c r="M6" s="1" t="s">
        <v>153</v>
      </c>
      <c r="N6" s="1" t="s">
        <v>153</v>
      </c>
      <c r="O6" s="1" t="s">
        <v>154</v>
      </c>
      <c r="P6" s="1" t="s">
        <v>155</v>
      </c>
      <c r="Q6" s="1" t="s">
        <v>181</v>
      </c>
      <c r="R6" s="1" t="s">
        <v>157</v>
      </c>
      <c r="S6" s="1" t="s">
        <v>158</v>
      </c>
      <c r="T6" s="1" t="s">
        <v>159</v>
      </c>
    </row>
    <row r="7" s="1" customFormat="1" spans="1:20">
      <c r="A7" s="3">
        <v>17035734681</v>
      </c>
      <c r="B7" s="1" t="s">
        <v>175</v>
      </c>
      <c r="C7" s="1" t="s">
        <v>182</v>
      </c>
      <c r="D7" s="1" t="s">
        <v>183</v>
      </c>
      <c r="E7" s="1" t="s">
        <v>184</v>
      </c>
      <c r="F7" s="1" t="s">
        <v>145</v>
      </c>
      <c r="G7" s="1" t="s">
        <v>149</v>
      </c>
      <c r="H7" s="1" t="s">
        <v>150</v>
      </c>
      <c r="I7" s="1" t="s">
        <v>185</v>
      </c>
      <c r="J7" s="1" t="s">
        <v>29</v>
      </c>
      <c r="K7" s="1" t="s">
        <v>186</v>
      </c>
      <c r="L7" s="1" t="s">
        <v>186</v>
      </c>
      <c r="M7" s="1" t="s">
        <v>153</v>
      </c>
      <c r="N7" s="1" t="s">
        <v>153</v>
      </c>
      <c r="O7" s="1" t="s">
        <v>154</v>
      </c>
      <c r="P7" s="1" t="s">
        <v>155</v>
      </c>
      <c r="Q7" s="1" t="s">
        <v>187</v>
      </c>
      <c r="R7" s="1" t="s">
        <v>157</v>
      </c>
      <c r="S7" s="1" t="s">
        <v>158</v>
      </c>
      <c r="T7" s="1" t="s">
        <v>159</v>
      </c>
    </row>
    <row r="8" s="1" customFormat="1" spans="1:20">
      <c r="A8" s="3">
        <v>17035255024</v>
      </c>
      <c r="B8" s="1" t="s">
        <v>175</v>
      </c>
      <c r="C8" s="1" t="s">
        <v>188</v>
      </c>
      <c r="D8" s="1" t="s">
        <v>189</v>
      </c>
      <c r="E8" s="1" t="s">
        <v>190</v>
      </c>
      <c r="F8" s="1" t="s">
        <v>175</v>
      </c>
      <c r="G8" s="1" t="s">
        <v>149</v>
      </c>
      <c r="H8" s="1" t="s">
        <v>150</v>
      </c>
      <c r="I8" s="1" t="s">
        <v>191</v>
      </c>
      <c r="J8" s="1" t="s">
        <v>29</v>
      </c>
      <c r="K8" s="1" t="s">
        <v>192</v>
      </c>
      <c r="L8" s="1" t="s">
        <v>192</v>
      </c>
      <c r="M8" s="1" t="s">
        <v>153</v>
      </c>
      <c r="N8" s="1" t="s">
        <v>153</v>
      </c>
      <c r="O8" s="1" t="s">
        <v>154</v>
      </c>
      <c r="P8" s="1" t="s">
        <v>155</v>
      </c>
      <c r="Q8" s="1" t="s">
        <v>193</v>
      </c>
      <c r="R8" s="1" t="s">
        <v>157</v>
      </c>
      <c r="S8" s="1" t="s">
        <v>158</v>
      </c>
      <c r="T8" s="1" t="s">
        <v>159</v>
      </c>
    </row>
    <row r="9" s="1" customFormat="1" spans="1:20">
      <c r="A9" s="3">
        <v>17034945240</v>
      </c>
      <c r="B9" s="1" t="s">
        <v>175</v>
      </c>
      <c r="C9" s="1" t="s">
        <v>194</v>
      </c>
      <c r="D9" s="1" t="s">
        <v>195</v>
      </c>
      <c r="E9" s="1" t="s">
        <v>196</v>
      </c>
      <c r="F9" s="1" t="s">
        <v>145</v>
      </c>
      <c r="G9" s="1" t="s">
        <v>149</v>
      </c>
      <c r="H9" s="1" t="s">
        <v>150</v>
      </c>
      <c r="I9" s="1" t="s">
        <v>197</v>
      </c>
      <c r="J9" s="1" t="s">
        <v>29</v>
      </c>
      <c r="K9" s="1" t="s">
        <v>198</v>
      </c>
      <c r="L9" s="1" t="s">
        <v>198</v>
      </c>
      <c r="M9" s="1" t="s">
        <v>153</v>
      </c>
      <c r="N9" s="1" t="s">
        <v>153</v>
      </c>
      <c r="O9" s="1" t="s">
        <v>154</v>
      </c>
      <c r="P9" s="1" t="s">
        <v>155</v>
      </c>
      <c r="Q9" s="1" t="s">
        <v>199</v>
      </c>
      <c r="R9" s="1" t="s">
        <v>157</v>
      </c>
      <c r="S9" s="1" t="s">
        <v>158</v>
      </c>
      <c r="T9" s="1" t="s">
        <v>159</v>
      </c>
    </row>
    <row r="10" s="1" customFormat="1" spans="1:20">
      <c r="A10" s="3">
        <v>17034812213</v>
      </c>
      <c r="B10" s="1" t="s">
        <v>175</v>
      </c>
      <c r="C10" s="1" t="s">
        <v>200</v>
      </c>
      <c r="D10" s="1" t="s">
        <v>201</v>
      </c>
      <c r="E10" s="1" t="s">
        <v>202</v>
      </c>
      <c r="F10" s="1" t="s">
        <v>145</v>
      </c>
      <c r="G10" s="1" t="s">
        <v>149</v>
      </c>
      <c r="H10" s="1" t="s">
        <v>150</v>
      </c>
      <c r="I10" s="1" t="s">
        <v>203</v>
      </c>
      <c r="J10" s="1" t="s">
        <v>29</v>
      </c>
      <c r="K10" s="1" t="s">
        <v>204</v>
      </c>
      <c r="L10" s="1" t="s">
        <v>204</v>
      </c>
      <c r="M10" s="1" t="s">
        <v>153</v>
      </c>
      <c r="N10" s="1" t="s">
        <v>153</v>
      </c>
      <c r="O10" s="1" t="s">
        <v>154</v>
      </c>
      <c r="P10" s="1" t="s">
        <v>155</v>
      </c>
      <c r="Q10" s="1" t="s">
        <v>205</v>
      </c>
      <c r="R10" s="1" t="s">
        <v>157</v>
      </c>
      <c r="S10" s="1" t="s">
        <v>158</v>
      </c>
      <c r="T10" s="1" t="s">
        <v>159</v>
      </c>
    </row>
    <row r="11" s="1" customFormat="1" spans="1:20">
      <c r="A11" s="3">
        <v>17034492226</v>
      </c>
      <c r="B11" s="1" t="s">
        <v>175</v>
      </c>
      <c r="C11" s="1" t="s">
        <v>206</v>
      </c>
      <c r="D11" s="1" t="s">
        <v>207</v>
      </c>
      <c r="E11" s="1" t="s">
        <v>208</v>
      </c>
      <c r="F11" s="1" t="s">
        <v>145</v>
      </c>
      <c r="G11" s="1" t="s">
        <v>149</v>
      </c>
      <c r="H11" s="1" t="s">
        <v>150</v>
      </c>
      <c r="I11" s="1" t="s">
        <v>209</v>
      </c>
      <c r="J11" s="1" t="s">
        <v>29</v>
      </c>
      <c r="K11" s="1" t="s">
        <v>210</v>
      </c>
      <c r="L11" s="1" t="s">
        <v>210</v>
      </c>
      <c r="M11" s="1" t="s">
        <v>153</v>
      </c>
      <c r="N11" s="1" t="s">
        <v>153</v>
      </c>
      <c r="O11" s="1" t="s">
        <v>154</v>
      </c>
      <c r="P11" s="1" t="s">
        <v>155</v>
      </c>
      <c r="Q11" s="1" t="s">
        <v>211</v>
      </c>
      <c r="R11" s="1" t="s">
        <v>157</v>
      </c>
      <c r="S11" s="1" t="s">
        <v>158</v>
      </c>
      <c r="T11" s="1" t="s">
        <v>159</v>
      </c>
    </row>
    <row r="12" s="1" customFormat="1" spans="1:20">
      <c r="A12" s="3">
        <v>17034042680</v>
      </c>
      <c r="B12" s="1" t="s">
        <v>212</v>
      </c>
      <c r="C12" s="1" t="s">
        <v>213</v>
      </c>
      <c r="D12" s="1" t="s">
        <v>214</v>
      </c>
      <c r="E12" s="1" t="s">
        <v>215</v>
      </c>
      <c r="F12" s="1" t="s">
        <v>145</v>
      </c>
      <c r="G12" s="1" t="s">
        <v>149</v>
      </c>
      <c r="H12" s="1" t="s">
        <v>150</v>
      </c>
      <c r="I12" s="1" t="s">
        <v>216</v>
      </c>
      <c r="J12" s="1" t="s">
        <v>29</v>
      </c>
      <c r="K12" s="1" t="s">
        <v>217</v>
      </c>
      <c r="L12" s="1" t="s">
        <v>217</v>
      </c>
      <c r="M12" s="1" t="s">
        <v>153</v>
      </c>
      <c r="N12" s="1" t="s">
        <v>153</v>
      </c>
      <c r="O12" s="1" t="s">
        <v>154</v>
      </c>
      <c r="P12" s="1" t="s">
        <v>155</v>
      </c>
      <c r="Q12" s="1" t="s">
        <v>218</v>
      </c>
      <c r="R12" s="1" t="s">
        <v>157</v>
      </c>
      <c r="S12" s="1" t="s">
        <v>158</v>
      </c>
      <c r="T12" s="1" t="s">
        <v>159</v>
      </c>
    </row>
    <row r="13" s="1" customFormat="1" spans="1:20">
      <c r="A13" s="3">
        <v>17016224940</v>
      </c>
      <c r="B13" s="1" t="s">
        <v>219</v>
      </c>
      <c r="C13" s="1" t="s">
        <v>220</v>
      </c>
      <c r="D13" s="1" t="s">
        <v>221</v>
      </c>
      <c r="E13" s="1" t="s">
        <v>222</v>
      </c>
      <c r="F13" s="1" t="s">
        <v>145</v>
      </c>
      <c r="G13" s="1" t="s">
        <v>149</v>
      </c>
      <c r="H13" s="1" t="s">
        <v>150</v>
      </c>
      <c r="I13" s="1" t="s">
        <v>223</v>
      </c>
      <c r="J13" s="1" t="s">
        <v>29</v>
      </c>
      <c r="K13" s="1" t="s">
        <v>186</v>
      </c>
      <c r="L13" s="1" t="s">
        <v>186</v>
      </c>
      <c r="M13" s="1" t="s">
        <v>153</v>
      </c>
      <c r="N13" s="1" t="s">
        <v>153</v>
      </c>
      <c r="O13" s="1" t="s">
        <v>154</v>
      </c>
      <c r="P13" s="1" t="s">
        <v>155</v>
      </c>
      <c r="Q13" s="1" t="s">
        <v>224</v>
      </c>
      <c r="R13" s="1" t="s">
        <v>157</v>
      </c>
      <c r="S13" s="1" t="s">
        <v>158</v>
      </c>
      <c r="T13" s="1" t="s">
        <v>159</v>
      </c>
    </row>
    <row r="14" s="1" customFormat="1" spans="1:20">
      <c r="A14" s="3">
        <v>17016110120</v>
      </c>
      <c r="B14" s="1" t="s">
        <v>219</v>
      </c>
      <c r="C14" s="1" t="s">
        <v>225</v>
      </c>
      <c r="D14" s="1" t="s">
        <v>226</v>
      </c>
      <c r="E14" s="1" t="s">
        <v>227</v>
      </c>
      <c r="F14" s="1" t="s">
        <v>145</v>
      </c>
      <c r="G14" s="1" t="s">
        <v>149</v>
      </c>
      <c r="H14" s="1" t="s">
        <v>150</v>
      </c>
      <c r="I14" s="1" t="s">
        <v>228</v>
      </c>
      <c r="J14" s="1" t="s">
        <v>29</v>
      </c>
      <c r="K14" s="1" t="s">
        <v>229</v>
      </c>
      <c r="L14" s="1" t="s">
        <v>229</v>
      </c>
      <c r="M14" s="1" t="s">
        <v>153</v>
      </c>
      <c r="N14" s="1" t="s">
        <v>153</v>
      </c>
      <c r="O14" s="1" t="s">
        <v>154</v>
      </c>
      <c r="P14" s="1" t="s">
        <v>155</v>
      </c>
      <c r="Q14" s="1" t="s">
        <v>230</v>
      </c>
      <c r="R14" s="1" t="s">
        <v>157</v>
      </c>
      <c r="S14" s="1" t="s">
        <v>158</v>
      </c>
      <c r="T14" s="1" t="s">
        <v>159</v>
      </c>
    </row>
    <row r="15" s="1" customFormat="1" spans="1:20">
      <c r="A15" s="3">
        <v>17016036693</v>
      </c>
      <c r="B15" s="1" t="s">
        <v>219</v>
      </c>
      <c r="C15" s="1" t="s">
        <v>231</v>
      </c>
      <c r="D15" s="1" t="s">
        <v>232</v>
      </c>
      <c r="E15" s="1" t="s">
        <v>233</v>
      </c>
      <c r="F15" s="1" t="s">
        <v>175</v>
      </c>
      <c r="G15" s="1" t="s">
        <v>149</v>
      </c>
      <c r="H15" s="1" t="s">
        <v>150</v>
      </c>
      <c r="I15" s="1" t="s">
        <v>234</v>
      </c>
      <c r="J15" s="1" t="s">
        <v>29</v>
      </c>
      <c r="K15" s="1" t="s">
        <v>235</v>
      </c>
      <c r="L15" s="1" t="s">
        <v>235</v>
      </c>
      <c r="M15" s="1" t="s">
        <v>153</v>
      </c>
      <c r="N15" s="1" t="s">
        <v>153</v>
      </c>
      <c r="O15" s="1" t="s">
        <v>154</v>
      </c>
      <c r="P15" s="1" t="s">
        <v>155</v>
      </c>
      <c r="Q15" s="1" t="s">
        <v>236</v>
      </c>
      <c r="R15" s="1" t="s">
        <v>157</v>
      </c>
      <c r="S15" s="1" t="s">
        <v>158</v>
      </c>
      <c r="T15" s="1" t="s">
        <v>159</v>
      </c>
    </row>
    <row r="16" s="1" customFormat="1" spans="1:20">
      <c r="A16" s="3">
        <v>17011395138</v>
      </c>
      <c r="B16" s="1" t="s">
        <v>237</v>
      </c>
      <c r="C16" s="1" t="s">
        <v>238</v>
      </c>
      <c r="D16" s="1" t="s">
        <v>239</v>
      </c>
      <c r="E16" s="1" t="s">
        <v>240</v>
      </c>
      <c r="F16" s="1" t="s">
        <v>175</v>
      </c>
      <c r="G16" s="1" t="s">
        <v>149</v>
      </c>
      <c r="H16" s="1" t="s">
        <v>150</v>
      </c>
      <c r="I16" s="1" t="s">
        <v>241</v>
      </c>
      <c r="J16" s="1" t="s">
        <v>29</v>
      </c>
      <c r="K16" s="1" t="s">
        <v>242</v>
      </c>
      <c r="L16" s="1" t="s">
        <v>242</v>
      </c>
      <c r="M16" s="1" t="s">
        <v>153</v>
      </c>
      <c r="N16" s="1" t="s">
        <v>153</v>
      </c>
      <c r="O16" s="1" t="s">
        <v>154</v>
      </c>
      <c r="P16" s="1" t="s">
        <v>155</v>
      </c>
      <c r="Q16" s="1" t="s">
        <v>243</v>
      </c>
      <c r="R16" s="1" t="s">
        <v>157</v>
      </c>
      <c r="S16" s="1" t="s">
        <v>158</v>
      </c>
      <c r="T16" s="1" t="s">
        <v>159</v>
      </c>
    </row>
    <row r="17" s="1" customFormat="1" spans="1:20">
      <c r="A17" s="3">
        <v>17010878394</v>
      </c>
      <c r="B17" s="1" t="s">
        <v>237</v>
      </c>
      <c r="C17" s="1" t="s">
        <v>244</v>
      </c>
      <c r="D17" s="1" t="s">
        <v>245</v>
      </c>
      <c r="E17" s="1" t="s">
        <v>246</v>
      </c>
      <c r="F17" s="1" t="s">
        <v>145</v>
      </c>
      <c r="G17" s="1" t="s">
        <v>149</v>
      </c>
      <c r="H17" s="1" t="s">
        <v>150</v>
      </c>
      <c r="I17" s="1" t="s">
        <v>247</v>
      </c>
      <c r="J17" s="1" t="s">
        <v>29</v>
      </c>
      <c r="K17" s="1" t="s">
        <v>248</v>
      </c>
      <c r="L17" s="1" t="s">
        <v>248</v>
      </c>
      <c r="M17" s="1" t="s">
        <v>153</v>
      </c>
      <c r="N17" s="1" t="s">
        <v>153</v>
      </c>
      <c r="O17" s="1" t="s">
        <v>154</v>
      </c>
      <c r="P17" s="1" t="s">
        <v>155</v>
      </c>
      <c r="Q17" s="1" t="s">
        <v>249</v>
      </c>
      <c r="R17" s="1" t="s">
        <v>157</v>
      </c>
      <c r="S17" s="1" t="s">
        <v>158</v>
      </c>
      <c r="T17" s="1" t="s">
        <v>159</v>
      </c>
    </row>
    <row r="18" s="1" customFormat="1" spans="1:20">
      <c r="A18" s="3">
        <v>17005078975</v>
      </c>
      <c r="B18" s="1" t="s">
        <v>250</v>
      </c>
      <c r="C18" s="1" t="s">
        <v>251</v>
      </c>
      <c r="D18" s="1" t="s">
        <v>252</v>
      </c>
      <c r="E18" s="1" t="s">
        <v>253</v>
      </c>
      <c r="F18" s="1" t="s">
        <v>145</v>
      </c>
      <c r="G18" s="1" t="s">
        <v>149</v>
      </c>
      <c r="H18" s="1" t="s">
        <v>150</v>
      </c>
      <c r="I18" s="1" t="s">
        <v>254</v>
      </c>
      <c r="J18" s="1" t="s">
        <v>29</v>
      </c>
      <c r="K18" s="1" t="s">
        <v>255</v>
      </c>
      <c r="L18" s="1" t="s">
        <v>255</v>
      </c>
      <c r="M18" s="1" t="s">
        <v>153</v>
      </c>
      <c r="N18" s="1" t="s">
        <v>153</v>
      </c>
      <c r="O18" s="1" t="s">
        <v>154</v>
      </c>
      <c r="P18" s="1" t="s">
        <v>155</v>
      </c>
      <c r="Q18" s="1" t="s">
        <v>256</v>
      </c>
      <c r="R18" s="1" t="s">
        <v>157</v>
      </c>
      <c r="S18" s="1" t="s">
        <v>158</v>
      </c>
      <c r="T18" s="1" t="s">
        <v>159</v>
      </c>
    </row>
    <row r="19" s="1" customFormat="1" spans="1:20">
      <c r="A19" s="3">
        <v>16998790558</v>
      </c>
      <c r="B19" s="1" t="s">
        <v>257</v>
      </c>
      <c r="C19" s="1" t="s">
        <v>258</v>
      </c>
      <c r="D19" s="1" t="s">
        <v>259</v>
      </c>
      <c r="E19" s="1" t="s">
        <v>260</v>
      </c>
      <c r="F19" s="1" t="s">
        <v>145</v>
      </c>
      <c r="G19" s="1" t="s">
        <v>149</v>
      </c>
      <c r="H19" s="1" t="s">
        <v>150</v>
      </c>
      <c r="I19" s="1" t="s">
        <v>261</v>
      </c>
      <c r="J19" s="1" t="s">
        <v>29</v>
      </c>
      <c r="K19" s="1" t="s">
        <v>262</v>
      </c>
      <c r="L19" s="1" t="s">
        <v>262</v>
      </c>
      <c r="M19" s="1" t="s">
        <v>153</v>
      </c>
      <c r="N19" s="1" t="s">
        <v>153</v>
      </c>
      <c r="O19" s="1" t="s">
        <v>154</v>
      </c>
      <c r="P19" s="1" t="s">
        <v>155</v>
      </c>
      <c r="Q19" s="1" t="s">
        <v>263</v>
      </c>
      <c r="R19" s="1" t="s">
        <v>157</v>
      </c>
      <c r="S19" s="1" t="s">
        <v>158</v>
      </c>
      <c r="T19" s="1" t="s">
        <v>159</v>
      </c>
    </row>
    <row r="20" s="1" customFormat="1" spans="1:20">
      <c r="A20" s="3">
        <v>16992667269</v>
      </c>
      <c r="B20" s="1" t="s">
        <v>264</v>
      </c>
      <c r="C20" s="1" t="s">
        <v>265</v>
      </c>
      <c r="D20" s="1" t="s">
        <v>266</v>
      </c>
      <c r="E20" s="1" t="s">
        <v>267</v>
      </c>
      <c r="F20" s="1" t="s">
        <v>145</v>
      </c>
      <c r="G20" s="1" t="s">
        <v>149</v>
      </c>
      <c r="H20" s="1" t="s">
        <v>150</v>
      </c>
      <c r="I20" s="1" t="s">
        <v>268</v>
      </c>
      <c r="J20" s="1" t="s">
        <v>29</v>
      </c>
      <c r="K20" s="1" t="s">
        <v>269</v>
      </c>
      <c r="L20" s="1" t="s">
        <v>269</v>
      </c>
      <c r="M20" s="1" t="s">
        <v>153</v>
      </c>
      <c r="N20" s="1" t="s">
        <v>153</v>
      </c>
      <c r="O20" s="1" t="s">
        <v>154</v>
      </c>
      <c r="P20" s="1" t="s">
        <v>155</v>
      </c>
      <c r="Q20" s="1" t="s">
        <v>270</v>
      </c>
      <c r="R20" s="1" t="s">
        <v>157</v>
      </c>
      <c r="S20" s="1" t="s">
        <v>158</v>
      </c>
      <c r="T20" s="1" t="s">
        <v>159</v>
      </c>
    </row>
    <row r="21" s="1" customFormat="1" spans="1:20">
      <c r="A21" s="3">
        <v>16974140623</v>
      </c>
      <c r="B21" s="1" t="s">
        <v>271</v>
      </c>
      <c r="C21" s="1" t="s">
        <v>272</v>
      </c>
      <c r="D21" s="1" t="s">
        <v>252</v>
      </c>
      <c r="E21" s="1" t="s">
        <v>273</v>
      </c>
      <c r="F21" s="1" t="s">
        <v>145</v>
      </c>
      <c r="G21" s="1" t="s">
        <v>149</v>
      </c>
      <c r="H21" s="1" t="s">
        <v>150</v>
      </c>
      <c r="I21" s="1" t="s">
        <v>274</v>
      </c>
      <c r="J21" s="1" t="s">
        <v>29</v>
      </c>
      <c r="K21" s="1" t="s">
        <v>275</v>
      </c>
      <c r="L21" s="1" t="s">
        <v>275</v>
      </c>
      <c r="M21" s="1" t="s">
        <v>153</v>
      </c>
      <c r="N21" s="1" t="s">
        <v>153</v>
      </c>
      <c r="O21" s="1" t="s">
        <v>154</v>
      </c>
      <c r="P21" s="1" t="s">
        <v>155</v>
      </c>
      <c r="Q21" s="1" t="s">
        <v>276</v>
      </c>
      <c r="R21" s="1" t="s">
        <v>157</v>
      </c>
      <c r="S21" s="1" t="s">
        <v>158</v>
      </c>
      <c r="T21" s="1" t="s">
        <v>159</v>
      </c>
    </row>
    <row r="22" s="1" customFormat="1" spans="1:20">
      <c r="A22" s="3">
        <v>16933527966</v>
      </c>
      <c r="B22" s="1" t="s">
        <v>277</v>
      </c>
      <c r="C22" s="1" t="s">
        <v>278</v>
      </c>
      <c r="D22" s="1" t="s">
        <v>279</v>
      </c>
      <c r="E22" s="1" t="s">
        <v>280</v>
      </c>
      <c r="F22" s="1" t="s">
        <v>145</v>
      </c>
      <c r="G22" s="1" t="s">
        <v>149</v>
      </c>
      <c r="H22" s="1" t="s">
        <v>150</v>
      </c>
      <c r="I22" s="1" t="s">
        <v>281</v>
      </c>
      <c r="J22" s="1" t="s">
        <v>29</v>
      </c>
      <c r="K22" s="1" t="s">
        <v>282</v>
      </c>
      <c r="L22" s="1" t="s">
        <v>282</v>
      </c>
      <c r="M22" s="1" t="s">
        <v>153</v>
      </c>
      <c r="N22" s="1" t="s">
        <v>153</v>
      </c>
      <c r="O22" s="1" t="s">
        <v>154</v>
      </c>
      <c r="P22" s="1" t="s">
        <v>155</v>
      </c>
      <c r="Q22" s="1" t="s">
        <v>283</v>
      </c>
      <c r="R22" s="1" t="s">
        <v>157</v>
      </c>
      <c r="S22" s="1" t="s">
        <v>158</v>
      </c>
      <c r="T22" s="1" t="s">
        <v>159</v>
      </c>
    </row>
    <row r="23" s="1" customFormat="1" spans="1:20">
      <c r="A23" s="3">
        <v>16917202849</v>
      </c>
      <c r="B23" s="1" t="s">
        <v>284</v>
      </c>
      <c r="C23" s="1" t="s">
        <v>285</v>
      </c>
      <c r="D23" s="1" t="s">
        <v>286</v>
      </c>
      <c r="E23" s="1" t="s">
        <v>287</v>
      </c>
      <c r="F23" s="1" t="s">
        <v>145</v>
      </c>
      <c r="G23" s="1" t="s">
        <v>149</v>
      </c>
      <c r="H23" s="1" t="s">
        <v>150</v>
      </c>
      <c r="I23" s="1" t="s">
        <v>288</v>
      </c>
      <c r="J23" s="1" t="s">
        <v>29</v>
      </c>
      <c r="K23" s="1" t="s">
        <v>289</v>
      </c>
      <c r="L23" s="1" t="s">
        <v>289</v>
      </c>
      <c r="M23" s="1" t="s">
        <v>153</v>
      </c>
      <c r="N23" s="1" t="s">
        <v>153</v>
      </c>
      <c r="O23" s="1" t="s">
        <v>154</v>
      </c>
      <c r="P23" s="1" t="s">
        <v>155</v>
      </c>
      <c r="Q23" s="1" t="s">
        <v>290</v>
      </c>
      <c r="R23" s="1" t="s">
        <v>157</v>
      </c>
      <c r="S23" s="1" t="s">
        <v>158</v>
      </c>
      <c r="T23" s="1" t="s">
        <v>159</v>
      </c>
    </row>
    <row r="24" s="1" customFormat="1" spans="1:20">
      <c r="A24" s="3">
        <v>16903473522</v>
      </c>
      <c r="B24" s="1" t="s">
        <v>291</v>
      </c>
      <c r="C24" s="1" t="s">
        <v>292</v>
      </c>
      <c r="D24" s="1" t="s">
        <v>293</v>
      </c>
      <c r="E24" s="1" t="s">
        <v>294</v>
      </c>
      <c r="F24" s="1" t="s">
        <v>175</v>
      </c>
      <c r="G24" s="1" t="s">
        <v>149</v>
      </c>
      <c r="H24" s="1" t="s">
        <v>150</v>
      </c>
      <c r="I24" s="1" t="s">
        <v>295</v>
      </c>
      <c r="J24" s="1" t="s">
        <v>29</v>
      </c>
      <c r="K24" s="1" t="s">
        <v>296</v>
      </c>
      <c r="L24" s="1" t="s">
        <v>296</v>
      </c>
      <c r="M24" s="1" t="s">
        <v>153</v>
      </c>
      <c r="N24" s="1" t="s">
        <v>153</v>
      </c>
      <c r="O24" s="1" t="s">
        <v>154</v>
      </c>
      <c r="P24" s="1" t="s">
        <v>155</v>
      </c>
      <c r="Q24" s="1" t="s">
        <v>297</v>
      </c>
      <c r="R24" s="1" t="s">
        <v>157</v>
      </c>
      <c r="S24" s="1" t="s">
        <v>158</v>
      </c>
      <c r="T24" s="1" t="s">
        <v>159</v>
      </c>
    </row>
    <row r="25" s="1" customFormat="1" spans="1:20">
      <c r="A25" s="3">
        <v>16903415116</v>
      </c>
      <c r="B25" s="1" t="s">
        <v>291</v>
      </c>
      <c r="C25" s="1" t="s">
        <v>298</v>
      </c>
      <c r="D25" s="1" t="s">
        <v>299</v>
      </c>
      <c r="E25" s="1" t="s">
        <v>300</v>
      </c>
      <c r="F25" s="1" t="s">
        <v>145</v>
      </c>
      <c r="G25" s="1" t="s">
        <v>149</v>
      </c>
      <c r="H25" s="1" t="s">
        <v>150</v>
      </c>
      <c r="I25" s="1" t="s">
        <v>301</v>
      </c>
      <c r="J25" s="1" t="s">
        <v>29</v>
      </c>
      <c r="K25" s="1" t="s">
        <v>302</v>
      </c>
      <c r="L25" s="1" t="s">
        <v>302</v>
      </c>
      <c r="M25" s="1" t="s">
        <v>153</v>
      </c>
      <c r="N25" s="1" t="s">
        <v>153</v>
      </c>
      <c r="O25" s="1" t="s">
        <v>154</v>
      </c>
      <c r="P25" s="1" t="s">
        <v>155</v>
      </c>
      <c r="Q25" s="1" t="s">
        <v>303</v>
      </c>
      <c r="R25" s="1" t="s">
        <v>157</v>
      </c>
      <c r="S25" s="1" t="s">
        <v>158</v>
      </c>
      <c r="T25" s="1" t="s">
        <v>159</v>
      </c>
    </row>
    <row r="26" s="1" customFormat="1" spans="1:20">
      <c r="A26" s="3">
        <v>16882672194</v>
      </c>
      <c r="B26" s="1" t="s">
        <v>304</v>
      </c>
      <c r="C26" s="1" t="s">
        <v>305</v>
      </c>
      <c r="D26" s="1" t="s">
        <v>306</v>
      </c>
      <c r="E26" s="1" t="s">
        <v>307</v>
      </c>
      <c r="F26" s="1" t="s">
        <v>175</v>
      </c>
      <c r="G26" s="1" t="s">
        <v>149</v>
      </c>
      <c r="H26" s="1" t="s">
        <v>150</v>
      </c>
      <c r="I26" s="1" t="s">
        <v>308</v>
      </c>
      <c r="J26" s="1" t="s">
        <v>29</v>
      </c>
      <c r="K26" s="1" t="s">
        <v>309</v>
      </c>
      <c r="L26" s="1" t="s">
        <v>309</v>
      </c>
      <c r="M26" s="1" t="s">
        <v>153</v>
      </c>
      <c r="N26" s="1" t="s">
        <v>153</v>
      </c>
      <c r="O26" s="1" t="s">
        <v>154</v>
      </c>
      <c r="P26" s="1" t="s">
        <v>155</v>
      </c>
      <c r="Q26" s="1" t="s">
        <v>310</v>
      </c>
      <c r="R26" s="1" t="s">
        <v>157</v>
      </c>
      <c r="S26" s="1" t="s">
        <v>158</v>
      </c>
      <c r="T26" s="1" t="s">
        <v>159</v>
      </c>
    </row>
    <row r="27" s="1" customFormat="1" spans="1:20">
      <c r="A27" s="3">
        <v>16847301936</v>
      </c>
      <c r="B27" s="1" t="s">
        <v>311</v>
      </c>
      <c r="C27" s="1" t="s">
        <v>312</v>
      </c>
      <c r="D27" s="1" t="s">
        <v>313</v>
      </c>
      <c r="E27" s="1" t="s">
        <v>314</v>
      </c>
      <c r="F27" s="1" t="s">
        <v>145</v>
      </c>
      <c r="G27" s="1" t="s">
        <v>149</v>
      </c>
      <c r="H27" s="1" t="s">
        <v>150</v>
      </c>
      <c r="I27" s="1" t="s">
        <v>315</v>
      </c>
      <c r="J27" s="1" t="s">
        <v>29</v>
      </c>
      <c r="K27" s="1" t="s">
        <v>316</v>
      </c>
      <c r="L27" s="1" t="s">
        <v>316</v>
      </c>
      <c r="M27" s="1" t="s">
        <v>153</v>
      </c>
      <c r="N27" s="1" t="s">
        <v>153</v>
      </c>
      <c r="O27" s="1" t="s">
        <v>154</v>
      </c>
      <c r="P27" s="1" t="s">
        <v>155</v>
      </c>
      <c r="Q27" s="1" t="s">
        <v>317</v>
      </c>
      <c r="R27" s="1" t="s">
        <v>157</v>
      </c>
      <c r="S27" s="1" t="s">
        <v>158</v>
      </c>
      <c r="T27" s="1" t="s">
        <v>159</v>
      </c>
    </row>
    <row r="28" s="1" customFormat="1" spans="1:20">
      <c r="A28" s="3">
        <v>16810514969</v>
      </c>
      <c r="B28" s="1" t="s">
        <v>318</v>
      </c>
      <c r="C28" s="1" t="s">
        <v>319</v>
      </c>
      <c r="D28" s="1" t="s">
        <v>320</v>
      </c>
      <c r="E28" s="1" t="s">
        <v>321</v>
      </c>
      <c r="F28" s="1" t="s">
        <v>145</v>
      </c>
      <c r="G28" s="1" t="s">
        <v>149</v>
      </c>
      <c r="H28" s="1" t="s">
        <v>150</v>
      </c>
      <c r="I28" s="1" t="s">
        <v>322</v>
      </c>
      <c r="J28" s="1" t="s">
        <v>29</v>
      </c>
      <c r="K28" s="1" t="s">
        <v>323</v>
      </c>
      <c r="L28" s="1" t="s">
        <v>323</v>
      </c>
      <c r="M28" s="1" t="s">
        <v>153</v>
      </c>
      <c r="N28" s="1" t="s">
        <v>153</v>
      </c>
      <c r="O28" s="1" t="s">
        <v>154</v>
      </c>
      <c r="P28" s="1" t="s">
        <v>155</v>
      </c>
      <c r="Q28" s="1" t="s">
        <v>324</v>
      </c>
      <c r="R28" s="1" t="s">
        <v>157</v>
      </c>
      <c r="S28" s="1" t="s">
        <v>158</v>
      </c>
      <c r="T28" s="1" t="s">
        <v>159</v>
      </c>
    </row>
    <row r="29" s="1" customFormat="1" spans="1:20">
      <c r="A29" s="3">
        <v>16586637513</v>
      </c>
      <c r="B29" s="1" t="s">
        <v>325</v>
      </c>
      <c r="C29" s="1" t="s">
        <v>326</v>
      </c>
      <c r="D29" s="1" t="s">
        <v>327</v>
      </c>
      <c r="E29" s="1" t="s">
        <v>328</v>
      </c>
      <c r="F29" s="1" t="s">
        <v>145</v>
      </c>
      <c r="G29" s="1" t="s">
        <v>149</v>
      </c>
      <c r="H29" s="1" t="s">
        <v>150</v>
      </c>
      <c r="I29" s="1" t="s">
        <v>329</v>
      </c>
      <c r="J29" s="1" t="s">
        <v>29</v>
      </c>
      <c r="K29" s="1" t="s">
        <v>330</v>
      </c>
      <c r="L29" s="1" t="s">
        <v>330</v>
      </c>
      <c r="M29" s="1" t="s">
        <v>153</v>
      </c>
      <c r="N29" s="1" t="s">
        <v>153</v>
      </c>
      <c r="O29" s="1" t="s">
        <v>154</v>
      </c>
      <c r="P29" s="1" t="s">
        <v>155</v>
      </c>
      <c r="Q29" s="1" t="s">
        <v>331</v>
      </c>
      <c r="R29" s="1" t="s">
        <v>157</v>
      </c>
      <c r="S29" s="1" t="s">
        <v>158</v>
      </c>
      <c r="T29" s="1" t="s">
        <v>159</v>
      </c>
    </row>
    <row r="30" s="1" customFormat="1" spans="1:20">
      <c r="A30" s="3">
        <v>16521789355</v>
      </c>
      <c r="B30" s="1" t="s">
        <v>332</v>
      </c>
      <c r="C30" s="1" t="s">
        <v>333</v>
      </c>
      <c r="D30" s="1" t="s">
        <v>334</v>
      </c>
      <c r="E30" s="1" t="s">
        <v>335</v>
      </c>
      <c r="F30" s="1" t="s">
        <v>145</v>
      </c>
      <c r="G30" s="1" t="s">
        <v>149</v>
      </c>
      <c r="H30" s="1" t="s">
        <v>150</v>
      </c>
      <c r="I30" s="1" t="s">
        <v>336</v>
      </c>
      <c r="J30" s="1" t="s">
        <v>29</v>
      </c>
      <c r="K30" s="1" t="s">
        <v>337</v>
      </c>
      <c r="L30" s="1" t="s">
        <v>337</v>
      </c>
      <c r="M30" s="1" t="s">
        <v>153</v>
      </c>
      <c r="N30" s="1" t="s">
        <v>153</v>
      </c>
      <c r="O30" s="1" t="s">
        <v>154</v>
      </c>
      <c r="P30" s="1" t="s">
        <v>155</v>
      </c>
      <c r="Q30" s="1" t="s">
        <v>338</v>
      </c>
      <c r="R30" s="1" t="s">
        <v>157</v>
      </c>
      <c r="S30" s="1" t="s">
        <v>158</v>
      </c>
      <c r="T30" s="1" t="s">
        <v>159</v>
      </c>
    </row>
    <row r="31" s="1" customFormat="1" spans="1:20">
      <c r="A31" s="3">
        <v>16365834670</v>
      </c>
      <c r="B31" s="1" t="s">
        <v>339</v>
      </c>
      <c r="C31" s="1" t="s">
        <v>340</v>
      </c>
      <c r="D31" s="1" t="s">
        <v>341</v>
      </c>
      <c r="E31" s="1" t="s">
        <v>342</v>
      </c>
      <c r="F31" s="1" t="s">
        <v>145</v>
      </c>
      <c r="G31" s="1" t="s">
        <v>149</v>
      </c>
      <c r="H31" s="1" t="s">
        <v>150</v>
      </c>
      <c r="I31" s="1" t="s">
        <v>343</v>
      </c>
      <c r="J31" s="1" t="s">
        <v>29</v>
      </c>
      <c r="K31" s="1" t="s">
        <v>344</v>
      </c>
      <c r="L31" s="1" t="s">
        <v>344</v>
      </c>
      <c r="M31" s="1" t="s">
        <v>153</v>
      </c>
      <c r="N31" s="1" t="s">
        <v>153</v>
      </c>
      <c r="O31" s="1" t="s">
        <v>154</v>
      </c>
      <c r="P31" s="1" t="s">
        <v>155</v>
      </c>
      <c r="Q31" s="1" t="s">
        <v>345</v>
      </c>
      <c r="R31" s="1" t="s">
        <v>157</v>
      </c>
      <c r="S31" s="1" t="s">
        <v>158</v>
      </c>
      <c r="T31" s="1" t="s">
        <v>159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2021-12-28T02:01:33Z</dcterms:created>
  <dcterms:modified xsi:type="dcterms:W3CDTF">2021-12-28T02:08:47Z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CB1533957D614D1D9CBA3907D4175905</vt:lpwstr>
  </property>
  <property fmtid="{D5CDD505-2E9C-101B-9397-08002B2CF9AE}" pid="3" name="KSOProductBuildVer">
    <vt:lpwstr>2052-11.1.0.11194</vt:lpwstr>
  </property>
</Properties>
</file>