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<sst xmlns="http://schemas.openxmlformats.org/spreadsheetml/2006/main" count="1117" uniqueCount="296">
  <si>
    <t>去哪儿网酒店预付对账单</t>
  </si>
  <si>
    <t>供应商名称：</t>
  </si>
  <si>
    <t>遇见时光</t>
  </si>
  <si>
    <t>结算周期：</t>
  </si>
  <si>
    <t>2021-12-26至2021-12-27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</si>
  <si>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</si>
  <si>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</si>
  <si>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</si>
  <si>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</si>
  <si>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</si>
  <si>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</si>
  <si>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</si>
  <si>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</si>
  <si>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</si>
  <si>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</si>
  <si>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</si>
  <si>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</si>
  <si>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</si>
  <si>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</si>
  <si>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</si>
  <si>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¥9,166.00</t>
  </si>
  <si>
    <t>¥1,167.00</t>
  </si>
  <si>
    <t>¥7,999.00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</si>
  <si>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</si>
  <si>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</si>
  <si>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</si>
  <si>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</si>
  <si>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</si>
  <si>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</si>
  <si>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</si>
  <si>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</si>
  <si>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</si>
  <si>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</si>
  <si>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</si>
  <si>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</si>
  <si>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</si>
  <si>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</si>
  <si>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</si>
  <si>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</si>
  <si>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</si>
  <si>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</si>
  <si>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</si>
  <si>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</si>
  <si>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</si>
  <si>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</si>
  <si>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</si>
  <si>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</si>
  <si>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</si>
  <si>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</si>
  <si>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</si>
  <si>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</si>
  <si>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</si>
  <si>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</si>
  <si>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</si>
  <si>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</si>
  <si>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</si>
  <si>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</si>
  <si>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</si>
  <si>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</si>
  <si>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</si>
  <si>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</si>
  <si>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</si>
  <si>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</si>
  <si>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</si>
  <si>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</si>
  <si>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</si>
  <si>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</si>
  <si>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</si>
  <si>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</si>
  <si>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102849995525</t>
  </si>
  <si>
    <t>酒店预付</t>
  </si>
  <si>
    <t>否</t>
  </si>
  <si>
    <t>普通</t>
  </si>
  <si>
    <t>266552180</t>
  </si>
  <si>
    <t>三亚亚龙湾铂尔曼别墅度假酒店</t>
  </si>
  <si>
    <t>1616855</t>
  </si>
  <si>
    <t>王霜阳</t>
  </si>
  <si>
    <t>2021-12-17</t>
  </si>
  <si>
    <t>2021-12-26</t>
  </si>
  <si>
    <t>2021-12-27</t>
  </si>
  <si>
    <t>¥1,463.00</t>
  </si>
  <si>
    <t>¥191.00</t>
  </si>
  <si>
    <t>¥1,272.00</t>
  </si>
  <si>
    <t>南洋泳池别墅</t>
  </si>
  <si>
    <t>WEBSITE</t>
  </si>
  <si>
    <t>102856249483</t>
  </si>
  <si>
    <t>293924902</t>
  </si>
  <si>
    <t>贝壳酒店(北京大兴旧宫红星街店)</t>
  </si>
  <si>
    <t>刘熙</t>
  </si>
  <si>
    <t>2021-12-24</t>
  </si>
  <si>
    <t>2021-12-25</t>
  </si>
  <si>
    <t>¥414.00</t>
  </si>
  <si>
    <t>¥54.00</t>
  </si>
  <si>
    <t>¥360.00</t>
  </si>
  <si>
    <t>大床间</t>
  </si>
  <si>
    <t>102856336835</t>
  </si>
  <si>
    <t>271516121</t>
  </si>
  <si>
    <t>珠海怡景湾大酒店</t>
  </si>
  <si>
    <t>杨思恬</t>
  </si>
  <si>
    <t>¥1,587.00</t>
  </si>
  <si>
    <t>¥207.00</t>
  </si>
  <si>
    <t>¥1,380.00</t>
  </si>
  <si>
    <t>观海日出大床房</t>
  </si>
  <si>
    <t>102856673343</t>
  </si>
  <si>
    <t>277400032</t>
  </si>
  <si>
    <t>锦江之星(天津中新生态城店)</t>
  </si>
  <si>
    <t>王童</t>
  </si>
  <si>
    <t>¥158.00</t>
  </si>
  <si>
    <t>¥21.00</t>
  </si>
  <si>
    <t>¥137.00</t>
  </si>
  <si>
    <t>商务房C</t>
  </si>
  <si>
    <t>102856844999</t>
  </si>
  <si>
    <t>杨知霖</t>
  </si>
  <si>
    <t>102858079001</t>
  </si>
  <si>
    <t>284945989</t>
  </si>
  <si>
    <t>维也纳国际酒店(长沙松雅湖星沙地铁站店)</t>
  </si>
  <si>
    <t>尹润升</t>
  </si>
  <si>
    <t>¥216.00</t>
  </si>
  <si>
    <t>¥18.00</t>
  </si>
  <si>
    <t>¥198.00</t>
  </si>
  <si>
    <t>标准大床房</t>
  </si>
  <si>
    <t>102858258003</t>
  </si>
  <si>
    <t>284946787</t>
  </si>
  <si>
    <t>维也纳酒店(中山小榄大信店)</t>
  </si>
  <si>
    <t>陆诗廷</t>
  </si>
  <si>
    <t>¥210.00</t>
  </si>
  <si>
    <t>¥28.00</t>
  </si>
  <si>
    <t>¥182.00</t>
  </si>
  <si>
    <t>健康大床房</t>
  </si>
  <si>
    <t>102858341698</t>
  </si>
  <si>
    <t>294441211</t>
  </si>
  <si>
    <t>贝壳酒店(开鲁世纪广场店)</t>
  </si>
  <si>
    <t>棠棠</t>
  </si>
  <si>
    <t>¥157.00</t>
  </si>
  <si>
    <t>¥136.00</t>
  </si>
  <si>
    <t>高级大床房</t>
  </si>
  <si>
    <t>102858380124</t>
  </si>
  <si>
    <t>297977878</t>
  </si>
  <si>
    <t>如家酒店(泰安长城路万达广场店)</t>
  </si>
  <si>
    <t>刘凯强</t>
  </si>
  <si>
    <t>¥174.00</t>
  </si>
  <si>
    <t>¥23.00</t>
  </si>
  <si>
    <t>¥151.00</t>
  </si>
  <si>
    <t>标准双床房</t>
  </si>
  <si>
    <t>102858456378</t>
  </si>
  <si>
    <t>亚森·艾买提</t>
  </si>
  <si>
    <t>商务双床房</t>
  </si>
  <si>
    <t>102858515711</t>
  </si>
  <si>
    <t>286116421</t>
  </si>
  <si>
    <t>7天优品酒店(张家界天门山火车站店)</t>
  </si>
  <si>
    <t>吴学工</t>
  </si>
  <si>
    <t>¥96.00</t>
  </si>
  <si>
    <t>¥13.00</t>
  </si>
  <si>
    <t>¥83.00</t>
  </si>
  <si>
    <t>优品大床房</t>
  </si>
  <si>
    <t>102858696742</t>
  </si>
  <si>
    <t>286758574</t>
  </si>
  <si>
    <t>贝壳酒店(抚州东乡高铁站龙山南路店)</t>
  </si>
  <si>
    <t>罗涛涛</t>
  </si>
  <si>
    <t>¥103.00</t>
  </si>
  <si>
    <t>¥1.00</t>
  </si>
  <si>
    <t>¥102.00</t>
  </si>
  <si>
    <t>大床房</t>
  </si>
  <si>
    <t>102858785827</t>
  </si>
  <si>
    <t>麻禄</t>
  </si>
  <si>
    <t>102850485297</t>
  </si>
  <si>
    <t>349955357</t>
  </si>
  <si>
    <t>如家酒店(北京首都博物馆木樨地地铁站店)</t>
  </si>
  <si>
    <t>司丹</t>
  </si>
  <si>
    <t>2021-12-18</t>
  </si>
  <si>
    <t>¥294.00</t>
  </si>
  <si>
    <t>¥39.00</t>
  </si>
  <si>
    <t>¥255.00</t>
  </si>
  <si>
    <t>全新特惠双床房</t>
  </si>
  <si>
    <t>102857031245</t>
  </si>
  <si>
    <t>278591838</t>
  </si>
  <si>
    <t>城市便捷酒店(安顺火车站店)</t>
  </si>
  <si>
    <t>路金生</t>
  </si>
  <si>
    <t>¥132.00</t>
  </si>
  <si>
    <t>¥114.00</t>
  </si>
  <si>
    <t>102858019230</t>
  </si>
  <si>
    <t>408000085</t>
  </si>
  <si>
    <t>维也纳国际酒店(楚雄瑞特店)</t>
  </si>
  <si>
    <t>程云翔</t>
  </si>
  <si>
    <t>¥298.00</t>
  </si>
  <si>
    <t>¥259.00</t>
  </si>
  <si>
    <t>102858529009</t>
  </si>
  <si>
    <t>407999074</t>
  </si>
  <si>
    <t>维也纳酒店(寿光万达广场店)</t>
  </si>
  <si>
    <t>李凯|罗小我</t>
  </si>
  <si>
    <t>¥556.00</t>
  </si>
  <si>
    <t>¥74.00</t>
  </si>
  <si>
    <t>¥482.00</t>
  </si>
  <si>
    <t>豪华大床房</t>
  </si>
  <si>
    <t>102858572803</t>
  </si>
  <si>
    <t>286758127</t>
  </si>
  <si>
    <t>格林豪泰(西双版纳湄公河畔店)</t>
  </si>
  <si>
    <t>刘胚明</t>
  </si>
  <si>
    <t>¥101.00</t>
  </si>
  <si>
    <t>¥100.00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</si>
  <si>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</si>
  <si>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</si>
  <si>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</si>
  <si>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</si>
  <si>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</si>
  <si>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</si>
  <si>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</si>
  <si>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</si>
  <si>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</si>
  <si>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</si>
  <si>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</si>
  <si>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</si>
  <si>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A211228112725481</t>
  </si>
  <si>
    <r>
      <t>总计：</t>
    </r>
    <r>
      <rPr>
        <sz val="10"/>
        <rFont val="Arial"/>
        <charset val="134"/>
      </rPr>
      <t>7999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</si>
  <si>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</si>
  <si>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</si>
  <si>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</si>
  <si>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</si>
  <si>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</si>
  <si>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</si>
  <si>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</si>
  <si>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</si>
  <si>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</si>
  <si>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</si>
  <si>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</si>
  <si>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</si>
  <si>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</si>
  <si>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</si>
  <si>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</si>
  <si>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</si>
  <si>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2357687</t>
  </si>
  <si>
    <t>--</t>
  </si>
  <si>
    <t>102.00</t>
  </si>
  <si>
    <t>RMB</t>
  </si>
  <si>
    <t>0</t>
  </si>
  <si>
    <t>0.00</t>
  </si>
  <si>
    <t>龙卷风国内直连</t>
  </si>
  <si>
    <t>2021-12-26 22:08:42</t>
  </si>
  <si>
    <t>汇智国际旅游发展有限公司</t>
  </si>
  <si>
    <t>直连</t>
  </si>
  <si>
    <t>2357667</t>
  </si>
  <si>
    <t>100.00</t>
  </si>
  <si>
    <t>2021-12-26 21:45:25</t>
  </si>
  <si>
    <t>2357611</t>
  </si>
  <si>
    <t>198.00</t>
  </si>
  <si>
    <t>2021-12-26 21:00:43</t>
  </si>
  <si>
    <t>2357492</t>
  </si>
  <si>
    <t>维也纳国际酒店（楚雄瑞特店）</t>
  </si>
  <si>
    <t>259.00</t>
  </si>
  <si>
    <t>2021-12-26 19:22:48</t>
  </si>
  <si>
    <t>2357491</t>
  </si>
  <si>
    <t>维也纳酒店（广东中山小榄大信店）</t>
  </si>
  <si>
    <t>182.00</t>
  </si>
  <si>
    <t>2021-12-26 19:19:19</t>
  </si>
  <si>
    <t>2357289</t>
  </si>
  <si>
    <t>如家酒店（泰安长城路万达广场店）</t>
  </si>
  <si>
    <t>151.00</t>
  </si>
  <si>
    <t>2021-12-26 16:35:11</t>
  </si>
  <si>
    <t>2357165</t>
  </si>
  <si>
    <t>贝壳酒店(开鲁世纪广场店）</t>
  </si>
  <si>
    <t>136.00</t>
  </si>
  <si>
    <t>2021-12-26 14:03:05</t>
  </si>
  <si>
    <t>2357139</t>
  </si>
  <si>
    <t>2021-12-26 13:34:31</t>
  </si>
  <si>
    <t>2357088</t>
  </si>
  <si>
    <t>维也纳酒店（寿光万达广场店）</t>
  </si>
  <si>
    <t>李凯,罗小我</t>
  </si>
  <si>
    <t>482.00</t>
  </si>
  <si>
    <t>2021-12-26 12:44:55</t>
  </si>
  <si>
    <t>2357000</t>
  </si>
  <si>
    <t>1272.00</t>
  </si>
  <si>
    <t>2021-12-26 11:26:28</t>
  </si>
  <si>
    <t>2356809</t>
  </si>
  <si>
    <t>83.00</t>
  </si>
  <si>
    <t>2021-12-26 05:21:57</t>
  </si>
  <si>
    <t>2356645</t>
  </si>
  <si>
    <t>114.00</t>
  </si>
  <si>
    <t>2021-12-25 23:01:51</t>
  </si>
  <si>
    <t>2355347</t>
  </si>
  <si>
    <t>贝壳酒店（北京大兴旧宫红星街店）</t>
  </si>
  <si>
    <t>360.00</t>
  </si>
  <si>
    <t>2021-12-24 23:38:01</t>
  </si>
  <si>
    <t>2354052</t>
  </si>
  <si>
    <t>137.00</t>
  </si>
  <si>
    <t>2021-12-24 13:13:04</t>
  </si>
  <si>
    <t>2353620</t>
  </si>
  <si>
    <t>1380.00</t>
  </si>
  <si>
    <t>2021-12-24 07:41:59</t>
  </si>
  <si>
    <t>2353618</t>
  </si>
  <si>
    <t>2021-12-24 07:39:18</t>
  </si>
  <si>
    <t>2346430</t>
  </si>
  <si>
    <t>如家酒店（北京首都博物馆木樨地地铁站店）</t>
  </si>
  <si>
    <t>255.00</t>
  </si>
  <si>
    <t>2021-12-18 20:46:21</t>
  </si>
  <si>
    <t>2343790</t>
  </si>
  <si>
    <t>2021-12-17 01:21:36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</si>
</sst>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5" borderId="1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3</v>
      </c>
      <c r="N4" s="7" t="s">
        <v>89</v>
      </c>
      <c r="O4" s="7" t="s">
        <v>89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89</v>
      </c>
      <c r="O5" s="7" t="s">
        <v>78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96</v>
      </c>
      <c r="H6" s="7" t="s">
        <v>97</v>
      </c>
      <c r="I6" s="7" t="s">
        <v>75</v>
      </c>
      <c r="J6" s="7" t="s">
        <v>2</v>
      </c>
      <c r="K6" s="7" t="s">
        <v>112</v>
      </c>
      <c r="L6" s="7">
        <v>1</v>
      </c>
      <c r="M6" s="7">
        <v>3</v>
      </c>
      <c r="N6" s="7" t="s">
        <v>89</v>
      </c>
      <c r="O6" s="7" t="s">
        <v>89</v>
      </c>
      <c r="P6" s="7" t="s">
        <v>79</v>
      </c>
      <c r="Q6" s="7"/>
      <c r="R6" s="11" t="s">
        <v>99</v>
      </c>
      <c r="S6" s="12" t="s">
        <v>19</v>
      </c>
      <c r="T6" s="7"/>
      <c r="U6" s="11" t="s">
        <v>19</v>
      </c>
      <c r="V6" s="11" t="s">
        <v>99</v>
      </c>
      <c r="W6" s="12" t="s">
        <v>100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101</v>
      </c>
      <c r="AD6" t="s">
        <v>6</v>
      </c>
      <c r="AE6" t="s">
        <v>102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113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114</v>
      </c>
      <c r="H7" s="7" t="s">
        <v>115</v>
      </c>
      <c r="I7" s="7" t="s">
        <v>75</v>
      </c>
      <c r="J7" s="7" t="s">
        <v>2</v>
      </c>
      <c r="K7" s="7" t="s">
        <v>116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117</v>
      </c>
      <c r="S7" s="12" t="s">
        <v>19</v>
      </c>
      <c r="T7" s="7"/>
      <c r="U7" s="11" t="s">
        <v>19</v>
      </c>
      <c r="V7" s="11" t="s">
        <v>117</v>
      </c>
      <c r="W7" s="12" t="s">
        <v>118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119</v>
      </c>
      <c r="AD7" t="s">
        <v>6</v>
      </c>
      <c r="AE7" t="s">
        <v>120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121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122</v>
      </c>
      <c r="H8" s="7" t="s">
        <v>123</v>
      </c>
      <c r="I8" s="7" t="s">
        <v>75</v>
      </c>
      <c r="J8" s="7" t="s">
        <v>2</v>
      </c>
      <c r="K8" s="7" t="s">
        <v>124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125</v>
      </c>
      <c r="S8" s="12" t="s">
        <v>19</v>
      </c>
      <c r="T8" s="7"/>
      <c r="U8" s="11" t="s">
        <v>19</v>
      </c>
      <c r="V8" s="11" t="s">
        <v>125</v>
      </c>
      <c r="W8" s="12" t="s">
        <v>126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129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130</v>
      </c>
      <c r="H9" s="7" t="s">
        <v>131</v>
      </c>
      <c r="I9" s="7" t="s">
        <v>75</v>
      </c>
      <c r="J9" s="7" t="s">
        <v>2</v>
      </c>
      <c r="K9" s="7" t="s">
        <v>132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133</v>
      </c>
      <c r="S9" s="12" t="s">
        <v>19</v>
      </c>
      <c r="T9" s="7"/>
      <c r="U9" s="11" t="s">
        <v>19</v>
      </c>
      <c r="V9" s="11" t="s">
        <v>133</v>
      </c>
      <c r="W9" s="12" t="s">
        <v>108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137</v>
      </c>
      <c r="H10" s="7" t="s">
        <v>138</v>
      </c>
      <c r="I10" s="7" t="s">
        <v>75</v>
      </c>
      <c r="J10" s="7" t="s">
        <v>2</v>
      </c>
      <c r="K10" s="7" t="s">
        <v>139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140</v>
      </c>
      <c r="S10" s="12" t="s">
        <v>19</v>
      </c>
      <c r="T10" s="7"/>
      <c r="U10" s="11" t="s">
        <v>19</v>
      </c>
      <c r="V10" s="11" t="s">
        <v>140</v>
      </c>
      <c r="W10" s="12" t="s">
        <v>141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130</v>
      </c>
      <c r="H11" s="7" t="s">
        <v>131</v>
      </c>
      <c r="I11" s="7" t="s">
        <v>75</v>
      </c>
      <c r="J11" s="7" t="s">
        <v>2</v>
      </c>
      <c r="K11" s="7" t="s">
        <v>145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133</v>
      </c>
      <c r="S11" s="12" t="s">
        <v>19</v>
      </c>
      <c r="T11" s="7"/>
      <c r="U11" s="11" t="s">
        <v>19</v>
      </c>
      <c r="V11" s="11" t="s">
        <v>133</v>
      </c>
      <c r="W11" s="12" t="s">
        <v>108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134</v>
      </c>
      <c r="AD11" t="s">
        <v>6</v>
      </c>
      <c r="AE11" t="s">
        <v>146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147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148</v>
      </c>
      <c r="H12" s="7" t="s">
        <v>149</v>
      </c>
      <c r="I12" s="7" t="s">
        <v>75</v>
      </c>
      <c r="J12" s="7" t="s">
        <v>2</v>
      </c>
      <c r="K12" s="7" t="s">
        <v>150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151</v>
      </c>
      <c r="S12" s="12" t="s">
        <v>19</v>
      </c>
      <c r="T12" s="7"/>
      <c r="U12" s="11" t="s">
        <v>19</v>
      </c>
      <c r="V12" s="11" t="s">
        <v>151</v>
      </c>
      <c r="W12" s="12" t="s">
        <v>152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153</v>
      </c>
      <c r="AD12" t="s">
        <v>6</v>
      </c>
      <c r="AE12" t="s">
        <v>154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156</v>
      </c>
      <c r="H13" s="7" t="s">
        <v>157</v>
      </c>
      <c r="I13" s="7" t="s">
        <v>75</v>
      </c>
      <c r="J13" s="7" t="s">
        <v>2</v>
      </c>
      <c r="K13" s="7" t="s">
        <v>158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159</v>
      </c>
      <c r="S13" s="12" t="s">
        <v>19</v>
      </c>
      <c r="T13" s="7"/>
      <c r="U13" s="11" t="s">
        <v>19</v>
      </c>
      <c r="V13" s="11" t="s">
        <v>159</v>
      </c>
      <c r="W13" s="12" t="s">
        <v>160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161</v>
      </c>
      <c r="AD13" t="s">
        <v>6</v>
      </c>
      <c r="AE13" t="s">
        <v>162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73</v>
      </c>
      <c r="H14" s="7" t="s">
        <v>74</v>
      </c>
      <c r="I14" s="7" t="s">
        <v>75</v>
      </c>
      <c r="J14" s="7" t="s">
        <v>2</v>
      </c>
      <c r="K14" s="7" t="s">
        <v>164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80</v>
      </c>
      <c r="S14" s="12" t="s">
        <v>19</v>
      </c>
      <c r="T14" s="7"/>
      <c r="U14" s="11" t="s">
        <v>19</v>
      </c>
      <c r="V14" s="11" t="s">
        <v>80</v>
      </c>
      <c r="W14" s="12" t="s">
        <v>81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82</v>
      </c>
      <c r="AD14" t="s">
        <v>6</v>
      </c>
      <c r="AE14" t="s">
        <v>83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165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166</v>
      </c>
      <c r="H15" s="7" t="s">
        <v>167</v>
      </c>
      <c r="I15" s="7" t="s">
        <v>75</v>
      </c>
      <c r="J15" s="7" t="s">
        <v>2</v>
      </c>
      <c r="K15" s="7" t="s">
        <v>168</v>
      </c>
      <c r="L15" s="7">
        <v>1</v>
      </c>
      <c r="M15" s="7">
        <v>1</v>
      </c>
      <c r="N15" s="7" t="s">
        <v>169</v>
      </c>
      <c r="O15" s="7" t="s">
        <v>78</v>
      </c>
      <c r="P15" s="7" t="s">
        <v>79</v>
      </c>
      <c r="Q15" s="7"/>
      <c r="R15" s="11" t="s">
        <v>170</v>
      </c>
      <c r="S15" s="12" t="s">
        <v>19</v>
      </c>
      <c r="T15" s="7"/>
      <c r="U15" s="11" t="s">
        <v>19</v>
      </c>
      <c r="V15" s="11" t="s">
        <v>170</v>
      </c>
      <c r="W15" s="12" t="s">
        <v>171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172</v>
      </c>
      <c r="AD15" t="s">
        <v>6</v>
      </c>
      <c r="AE15" t="s">
        <v>173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174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175</v>
      </c>
      <c r="H16" s="7" t="s">
        <v>176</v>
      </c>
      <c r="I16" s="7" t="s">
        <v>75</v>
      </c>
      <c r="J16" s="7" t="s">
        <v>2</v>
      </c>
      <c r="K16" s="7" t="s">
        <v>177</v>
      </c>
      <c r="L16" s="7">
        <v>1</v>
      </c>
      <c r="M16" s="7">
        <v>1</v>
      </c>
      <c r="N16" s="7" t="s">
        <v>90</v>
      </c>
      <c r="O16" s="7" t="s">
        <v>78</v>
      </c>
      <c r="P16" s="7" t="s">
        <v>79</v>
      </c>
      <c r="Q16" s="7"/>
      <c r="R16" s="11" t="s">
        <v>178</v>
      </c>
      <c r="S16" s="12" t="s">
        <v>19</v>
      </c>
      <c r="T16" s="7"/>
      <c r="U16" s="11" t="s">
        <v>19</v>
      </c>
      <c r="V16" s="11" t="s">
        <v>178</v>
      </c>
      <c r="W16" s="12" t="s">
        <v>118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179</v>
      </c>
      <c r="AD16" t="s">
        <v>6</v>
      </c>
      <c r="AE16" t="s">
        <v>143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180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181</v>
      </c>
      <c r="H17" s="7" t="s">
        <v>182</v>
      </c>
      <c r="I17" s="7" t="s">
        <v>75</v>
      </c>
      <c r="J17" s="7" t="s">
        <v>2</v>
      </c>
      <c r="K17" s="7" t="s">
        <v>183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1" t="s">
        <v>184</v>
      </c>
      <c r="S17" s="12" t="s">
        <v>19</v>
      </c>
      <c r="T17" s="7"/>
      <c r="U17" s="11" t="s">
        <v>19</v>
      </c>
      <c r="V17" s="11" t="s">
        <v>184</v>
      </c>
      <c r="W17" s="12" t="s">
        <v>171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185</v>
      </c>
      <c r="AD17" t="s">
        <v>6</v>
      </c>
      <c r="AE17" t="s">
        <v>135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186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187</v>
      </c>
      <c r="H18" s="7" t="s">
        <v>188</v>
      </c>
      <c r="I18" s="7" t="s">
        <v>75</v>
      </c>
      <c r="J18" s="7" t="s">
        <v>2</v>
      </c>
      <c r="K18" s="7" t="s">
        <v>189</v>
      </c>
      <c r="L18" s="7">
        <v>2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190</v>
      </c>
      <c r="S18" s="12" t="s">
        <v>19</v>
      </c>
      <c r="T18" s="7"/>
      <c r="U18" s="11" t="s">
        <v>19</v>
      </c>
      <c r="V18" s="11" t="s">
        <v>190</v>
      </c>
      <c r="W18" s="12" t="s">
        <v>191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192</v>
      </c>
      <c r="AD18" t="s">
        <v>6</v>
      </c>
      <c r="AE18" t="s">
        <v>193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194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195</v>
      </c>
      <c r="H19" s="7" t="s">
        <v>196</v>
      </c>
      <c r="I19" s="7" t="s">
        <v>75</v>
      </c>
      <c r="J19" s="7" t="s">
        <v>2</v>
      </c>
      <c r="K19" s="7" t="s">
        <v>197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198</v>
      </c>
      <c r="S19" s="12" t="s">
        <v>19</v>
      </c>
      <c r="T19" s="7"/>
      <c r="U19" s="11" t="s">
        <v>19</v>
      </c>
      <c r="V19" s="11" t="s">
        <v>198</v>
      </c>
      <c r="W19" s="12" t="s">
        <v>160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199</v>
      </c>
      <c r="AD19" t="s">
        <v>6</v>
      </c>
      <c r="AE19" t="s">
        <v>200</v>
      </c>
      <c r="AF19" t="s">
        <v>84</v>
      </c>
      <c r="AG19" t="s">
        <v>71</v>
      </c>
      <c r="AH19" t="s">
        <v>19</v>
      </c>
    </row>
    <row r="20" customHeight="1" spans="1:32">
      <c r="A20" s="10" t="s">
        <v>201</v>
      </c>
      <c r="B20" s="10"/>
      <c r="C20" s="10" t="s">
        <v>202</v>
      </c>
      <c r="D20" s="10"/>
      <c r="E20" s="10"/>
      <c r="F20" s="10"/>
      <c r="G20" s="10" t="s">
        <v>202</v>
      </c>
      <c r="H20" s="10" t="s">
        <v>202</v>
      </c>
      <c r="I20" s="10" t="s">
        <v>202</v>
      </c>
      <c r="J20" s="10" t="s">
        <v>202</v>
      </c>
      <c r="K20" s="10" t="s">
        <v>202</v>
      </c>
      <c r="L20" s="10" t="s">
        <v>202</v>
      </c>
      <c r="M20" s="10" t="s">
        <v>202</v>
      </c>
      <c r="N20" s="10" t="s">
        <v>202</v>
      </c>
      <c r="O20" s="10" t="s">
        <v>202</v>
      </c>
      <c r="P20" s="10" t="s">
        <v>202</v>
      </c>
      <c r="Q20" s="10"/>
      <c r="R20" s="13" t="s">
        <v>20</v>
      </c>
      <c r="S20" s="13" t="s">
        <v>19</v>
      </c>
      <c r="T20" s="10" t="s">
        <v>202</v>
      </c>
      <c r="U20" s="13"/>
      <c r="V20" s="13" t="s">
        <v>20</v>
      </c>
      <c r="W20" s="13" t="s">
        <v>21</v>
      </c>
      <c r="X20" s="13"/>
      <c r="Y20" s="13"/>
      <c r="Z20" s="13"/>
      <c r="AA20" s="10"/>
      <c r="AB20" s="13"/>
      <c r="AC20" s="10"/>
      <c r="AD20" s="10" t="s">
        <v>202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203</v>
      </c>
      <c r="B1" s="4" t="s">
        <v>204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205</v>
      </c>
      <c r="H1" s="4" t="s">
        <v>206</v>
      </c>
      <c r="I1" s="4" t="s">
        <v>13</v>
      </c>
      <c r="J1" s="4" t="s">
        <v>17</v>
      </c>
      <c r="K1" s="4" t="s">
        <v>18</v>
      </c>
      <c r="L1" s="9" t="s">
        <v>207</v>
      </c>
      <c r="M1" s="4" t="s">
        <v>208</v>
      </c>
      <c r="N1" s="4" t="s">
        <v>209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210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6" sqref="A26:A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211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1272</v>
      </c>
      <c r="E2" t="str">
        <f>VLOOKUP(A2,HOP!A:L,12,0)</f>
        <v>1272.00</v>
      </c>
      <c r="F2" t="str">
        <f>VLOOKUP(A2,HOP!A:C,3,0)</f>
        <v>2343790</v>
      </c>
      <c r="G2">
        <f>D2-E2</f>
        <v>0</v>
      </c>
      <c r="H2" t="str">
        <f>$H$1&amp;F2</f>
        <v>，2343790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360</v>
      </c>
      <c r="E3" t="str">
        <f>VLOOKUP(A3,HOP!A:L,12,0)</f>
        <v>360.00</v>
      </c>
      <c r="F3" t="str">
        <f>VLOOKUP(A3,HOP!A:C,3,0)</f>
        <v>2355347</v>
      </c>
      <c r="G3">
        <f t="shared" ref="G3:G19" si="0">D3-E3</f>
        <v>0</v>
      </c>
      <c r="H3" t="str">
        <f t="shared" ref="H3:H19" si="1">$H$1&amp;F3</f>
        <v>，2355347</v>
      </c>
      <c r="I3" t="str">
        <f>VLOOKUP(A3,HOP!A:T,20,0)</f>
        <v>直连</v>
      </c>
    </row>
    <row r="4" ht="14.25" customHeight="1" spans="1:9">
      <c r="A4" s="6" t="s">
        <v>95</v>
      </c>
      <c r="B4" s="7" t="s">
        <v>89</v>
      </c>
      <c r="C4" s="7" t="s">
        <v>79</v>
      </c>
      <c r="D4" s="3">
        <v>1380</v>
      </c>
      <c r="E4" t="str">
        <f>VLOOKUP(A4,HOP!A:L,12,0)</f>
        <v>1380.00</v>
      </c>
      <c r="F4" t="str">
        <f>VLOOKUP(A4,HOP!A:C,3,0)</f>
        <v>2353618</v>
      </c>
      <c r="G4">
        <f t="shared" si="0"/>
        <v>0</v>
      </c>
      <c r="H4" t="str">
        <f t="shared" si="1"/>
        <v>，2353618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78</v>
      </c>
      <c r="C5" s="7" t="s">
        <v>79</v>
      </c>
      <c r="D5" s="3">
        <v>137</v>
      </c>
      <c r="E5" t="str">
        <f>VLOOKUP(A5,HOP!A:L,12,0)</f>
        <v>137.00</v>
      </c>
      <c r="F5" t="str">
        <f>VLOOKUP(A5,HOP!A:C,3,0)</f>
        <v>2354052</v>
      </c>
      <c r="G5">
        <f t="shared" si="0"/>
        <v>0</v>
      </c>
      <c r="H5" t="str">
        <f t="shared" si="1"/>
        <v>，2354052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89</v>
      </c>
      <c r="C6" s="7" t="s">
        <v>79</v>
      </c>
      <c r="D6" s="3">
        <v>1380</v>
      </c>
      <c r="E6" t="str">
        <f>VLOOKUP(A6,HOP!A:L,12,0)</f>
        <v>1380.00</v>
      </c>
      <c r="F6" t="str">
        <f>VLOOKUP(A6,HOP!A:C,3,0)</f>
        <v>2353620</v>
      </c>
      <c r="G6">
        <f t="shared" si="0"/>
        <v>0</v>
      </c>
      <c r="H6" t="str">
        <f t="shared" si="1"/>
        <v>，2353620</v>
      </c>
      <c r="I6" t="str">
        <f>VLOOKUP(A6,HOP!A:T,20,0)</f>
        <v>直连</v>
      </c>
    </row>
    <row r="7" ht="14.25" customHeight="1" spans="1:9">
      <c r="A7" s="6" t="s">
        <v>113</v>
      </c>
      <c r="B7" s="7" t="s">
        <v>78</v>
      </c>
      <c r="C7" s="7" t="s">
        <v>79</v>
      </c>
      <c r="D7" s="3">
        <v>198</v>
      </c>
      <c r="E7" t="str">
        <f>VLOOKUP(A7,HOP!A:L,12,0)</f>
        <v>198.00</v>
      </c>
      <c r="F7" t="str">
        <f>VLOOKUP(A7,HOP!A:C,3,0)</f>
        <v>2357611</v>
      </c>
      <c r="G7">
        <f t="shared" si="0"/>
        <v>0</v>
      </c>
      <c r="H7" t="str">
        <f t="shared" si="1"/>
        <v>，2357611</v>
      </c>
      <c r="I7" t="str">
        <f>VLOOKUP(A7,HOP!A:T,20,0)</f>
        <v>直连</v>
      </c>
    </row>
    <row r="8" ht="14.25" customHeight="1" spans="1:9">
      <c r="A8" s="6" t="s">
        <v>121</v>
      </c>
      <c r="B8" s="7" t="s">
        <v>78</v>
      </c>
      <c r="C8" s="7" t="s">
        <v>79</v>
      </c>
      <c r="D8" s="3">
        <v>182</v>
      </c>
      <c r="E8" t="str">
        <f>VLOOKUP(A8,HOP!A:L,12,0)</f>
        <v>182.00</v>
      </c>
      <c r="F8" t="str">
        <f>VLOOKUP(A8,HOP!A:C,3,0)</f>
        <v>2357491</v>
      </c>
      <c r="G8">
        <f t="shared" si="0"/>
        <v>0</v>
      </c>
      <c r="H8" t="str">
        <f t="shared" si="1"/>
        <v>，2357491</v>
      </c>
      <c r="I8" t="str">
        <f>VLOOKUP(A8,HOP!A:T,20,0)</f>
        <v>直连</v>
      </c>
    </row>
    <row r="9" ht="14.25" customHeight="1" spans="1:9">
      <c r="A9" s="6" t="s">
        <v>129</v>
      </c>
      <c r="B9" s="7" t="s">
        <v>78</v>
      </c>
      <c r="C9" s="7" t="s">
        <v>79</v>
      </c>
      <c r="D9" s="3">
        <v>136</v>
      </c>
      <c r="E9" t="str">
        <f>VLOOKUP(A9,HOP!A:L,12,0)</f>
        <v>136.00</v>
      </c>
      <c r="F9" t="str">
        <f>VLOOKUP(A9,HOP!A:C,3,0)</f>
        <v>2357165</v>
      </c>
      <c r="G9">
        <f t="shared" si="0"/>
        <v>0</v>
      </c>
      <c r="H9" t="str">
        <f t="shared" si="1"/>
        <v>，2357165</v>
      </c>
      <c r="I9" t="str">
        <f>VLOOKUP(A9,HOP!A:T,20,0)</f>
        <v>直连</v>
      </c>
    </row>
    <row r="10" ht="14.25" customHeight="1" spans="1:9">
      <c r="A10" s="6" t="s">
        <v>136</v>
      </c>
      <c r="B10" s="7" t="s">
        <v>78</v>
      </c>
      <c r="C10" s="7" t="s">
        <v>79</v>
      </c>
      <c r="D10" s="3">
        <v>151</v>
      </c>
      <c r="E10" t="str">
        <f>VLOOKUP(A10,HOP!A:L,12,0)</f>
        <v>151.00</v>
      </c>
      <c r="F10" t="str">
        <f>VLOOKUP(A10,HOP!A:C,3,0)</f>
        <v>2357289</v>
      </c>
      <c r="G10">
        <f t="shared" si="0"/>
        <v>0</v>
      </c>
      <c r="H10" t="str">
        <f t="shared" si="1"/>
        <v>，2357289</v>
      </c>
      <c r="I10" t="str">
        <f>VLOOKUP(A10,HOP!A:T,20,0)</f>
        <v>直连</v>
      </c>
    </row>
    <row r="11" ht="14.25" customHeight="1" spans="1:9">
      <c r="A11" s="6" t="s">
        <v>144</v>
      </c>
      <c r="B11" s="7" t="s">
        <v>78</v>
      </c>
      <c r="C11" s="7" t="s">
        <v>79</v>
      </c>
      <c r="D11" s="3">
        <v>136</v>
      </c>
      <c r="E11" t="str">
        <f>VLOOKUP(A11,HOP!A:L,12,0)</f>
        <v>136.00</v>
      </c>
      <c r="F11" t="str">
        <f>VLOOKUP(A11,HOP!A:C,3,0)</f>
        <v>2357139</v>
      </c>
      <c r="G11">
        <f t="shared" si="0"/>
        <v>0</v>
      </c>
      <c r="H11" t="str">
        <f t="shared" si="1"/>
        <v>，2357139</v>
      </c>
      <c r="I11" t="str">
        <f>VLOOKUP(A11,HOP!A:T,20,0)</f>
        <v>直连</v>
      </c>
    </row>
    <row r="12" ht="14.25" customHeight="1" spans="1:9">
      <c r="A12" s="6" t="s">
        <v>147</v>
      </c>
      <c r="B12" s="7" t="s">
        <v>78</v>
      </c>
      <c r="C12" s="7" t="s">
        <v>79</v>
      </c>
      <c r="D12" s="3">
        <v>83</v>
      </c>
      <c r="E12" t="str">
        <f>VLOOKUP(A12,HOP!A:L,12,0)</f>
        <v>83.00</v>
      </c>
      <c r="F12" t="str">
        <f>VLOOKUP(A12,HOP!A:C,3,0)</f>
        <v>2356809</v>
      </c>
      <c r="G12">
        <f t="shared" si="0"/>
        <v>0</v>
      </c>
      <c r="H12" t="str">
        <f t="shared" si="1"/>
        <v>，2356809</v>
      </c>
      <c r="I12" t="str">
        <f>VLOOKUP(A12,HOP!A:T,20,0)</f>
        <v>直连</v>
      </c>
    </row>
    <row r="13" ht="14.25" customHeight="1" spans="1:9">
      <c r="A13" s="6" t="s">
        <v>155</v>
      </c>
      <c r="B13" s="7" t="s">
        <v>78</v>
      </c>
      <c r="C13" s="7" t="s">
        <v>79</v>
      </c>
      <c r="D13" s="3">
        <v>102</v>
      </c>
      <c r="E13" t="str">
        <f>VLOOKUP(A13,HOP!A:L,12,0)</f>
        <v>102.00</v>
      </c>
      <c r="F13" t="str">
        <f>VLOOKUP(A13,HOP!A:C,3,0)</f>
        <v>2357687</v>
      </c>
      <c r="G13">
        <f t="shared" si="0"/>
        <v>0</v>
      </c>
      <c r="H13" t="str">
        <f t="shared" si="1"/>
        <v>，2357687</v>
      </c>
      <c r="I13" t="str">
        <f>VLOOKUP(A13,HOP!A:T,20,0)</f>
        <v>直连</v>
      </c>
    </row>
    <row r="14" ht="14.25" customHeight="1" spans="1:9">
      <c r="A14" s="6" t="s">
        <v>163</v>
      </c>
      <c r="B14" s="7" t="s">
        <v>78</v>
      </c>
      <c r="C14" s="7" t="s">
        <v>79</v>
      </c>
      <c r="D14" s="3">
        <v>1272</v>
      </c>
      <c r="E14" t="str">
        <f>VLOOKUP(A14,HOP!A:L,12,0)</f>
        <v>1272.00</v>
      </c>
      <c r="F14" t="str">
        <f>VLOOKUP(A14,HOP!A:C,3,0)</f>
        <v>2357000</v>
      </c>
      <c r="G14">
        <f t="shared" si="0"/>
        <v>0</v>
      </c>
      <c r="H14" t="str">
        <f t="shared" si="1"/>
        <v>，2357000</v>
      </c>
      <c r="I14" t="str">
        <f>VLOOKUP(A14,HOP!A:T,20,0)</f>
        <v>直连</v>
      </c>
    </row>
    <row r="15" ht="14.25" customHeight="1" spans="1:9">
      <c r="A15" s="6" t="s">
        <v>165</v>
      </c>
      <c r="B15" s="7" t="s">
        <v>78</v>
      </c>
      <c r="C15" s="7" t="s">
        <v>79</v>
      </c>
      <c r="D15" s="3">
        <v>255</v>
      </c>
      <c r="E15" t="str">
        <f>VLOOKUP(A15,HOP!A:L,12,0)</f>
        <v>255.00</v>
      </c>
      <c r="F15" t="str">
        <f>VLOOKUP(A15,HOP!A:C,3,0)</f>
        <v>2346430</v>
      </c>
      <c r="G15">
        <f t="shared" si="0"/>
        <v>0</v>
      </c>
      <c r="H15" t="str">
        <f t="shared" si="1"/>
        <v>，2346430</v>
      </c>
      <c r="I15" t="str">
        <f>VLOOKUP(A15,HOP!A:T,20,0)</f>
        <v>直连</v>
      </c>
    </row>
    <row r="16" ht="14.25" customHeight="1" spans="1:9">
      <c r="A16" s="6" t="s">
        <v>174</v>
      </c>
      <c r="B16" s="7" t="s">
        <v>78</v>
      </c>
      <c r="C16" s="7" t="s">
        <v>79</v>
      </c>
      <c r="D16" s="3">
        <v>114</v>
      </c>
      <c r="E16" t="str">
        <f>VLOOKUP(A16,HOP!A:L,12,0)</f>
        <v>114.00</v>
      </c>
      <c r="F16" t="str">
        <f>VLOOKUP(A16,HOP!A:C,3,0)</f>
        <v>2356645</v>
      </c>
      <c r="G16">
        <f t="shared" si="0"/>
        <v>0</v>
      </c>
      <c r="H16" t="str">
        <f t="shared" si="1"/>
        <v>，2356645</v>
      </c>
      <c r="I16" t="str">
        <f>VLOOKUP(A16,HOP!A:T,20,0)</f>
        <v>直连</v>
      </c>
    </row>
    <row r="17" ht="14.25" customHeight="1" spans="1:9">
      <c r="A17" s="6" t="s">
        <v>180</v>
      </c>
      <c r="B17" s="7" t="s">
        <v>78</v>
      </c>
      <c r="C17" s="7" t="s">
        <v>79</v>
      </c>
      <c r="D17" s="3">
        <v>259</v>
      </c>
      <c r="E17" t="str">
        <f>VLOOKUP(A17,HOP!A:L,12,0)</f>
        <v>259.00</v>
      </c>
      <c r="F17" t="str">
        <f>VLOOKUP(A17,HOP!A:C,3,0)</f>
        <v>2357492</v>
      </c>
      <c r="G17">
        <f t="shared" si="0"/>
        <v>0</v>
      </c>
      <c r="H17" t="str">
        <f t="shared" si="1"/>
        <v>，2357492</v>
      </c>
      <c r="I17" t="str">
        <f>VLOOKUP(A17,HOP!A:T,20,0)</f>
        <v>直连</v>
      </c>
    </row>
    <row r="18" ht="14.25" customHeight="1" spans="1:9">
      <c r="A18" s="6" t="s">
        <v>186</v>
      </c>
      <c r="B18" s="7" t="s">
        <v>78</v>
      </c>
      <c r="C18" s="7" t="s">
        <v>79</v>
      </c>
      <c r="D18" s="3">
        <v>482</v>
      </c>
      <c r="E18" t="str">
        <f>VLOOKUP(A18,HOP!A:L,12,0)</f>
        <v>482.00</v>
      </c>
      <c r="F18" t="str">
        <f>VLOOKUP(A18,HOP!A:C,3,0)</f>
        <v>2357088</v>
      </c>
      <c r="G18">
        <f t="shared" si="0"/>
        <v>0</v>
      </c>
      <c r="H18" t="str">
        <f t="shared" si="1"/>
        <v>，2357088</v>
      </c>
      <c r="I18" t="str">
        <f>VLOOKUP(A18,HOP!A:T,20,0)</f>
        <v>直连</v>
      </c>
    </row>
    <row r="19" ht="14.25" customHeight="1" spans="1:9">
      <c r="A19" s="6" t="s">
        <v>194</v>
      </c>
      <c r="B19" s="7" t="s">
        <v>78</v>
      </c>
      <c r="C19" s="7" t="s">
        <v>79</v>
      </c>
      <c r="D19" s="3">
        <v>100</v>
      </c>
      <c r="E19" t="str">
        <f>VLOOKUP(A19,HOP!A:L,12,0)</f>
        <v>100.00</v>
      </c>
      <c r="F19" t="str">
        <f>VLOOKUP(A19,HOP!A:C,3,0)</f>
        <v>2357667</v>
      </c>
      <c r="G19">
        <f t="shared" si="0"/>
        <v>0</v>
      </c>
      <c r="H19" t="str">
        <f t="shared" si="1"/>
        <v>，2357667</v>
      </c>
      <c r="I19" t="str">
        <f>VLOOKUP(A19,HOP!A:T,20,0)</f>
        <v>直连</v>
      </c>
    </row>
    <row r="21" spans="4:4">
      <c r="D21" s="3">
        <f>SUM(D2:D20)</f>
        <v>7999</v>
      </c>
    </row>
    <row r="22" ht="14.25" spans="4:4">
      <c r="D22" s="8" t="s">
        <v>22</v>
      </c>
    </row>
    <row r="26" spans="1:1">
      <c r="A26" t="s">
        <v>212</v>
      </c>
    </row>
    <row r="27" spans="1:1">
      <c r="A27" s="5" t="s">
        <v>213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214</v>
      </c>
      <c r="B1" s="2" t="s">
        <v>215</v>
      </c>
      <c r="C1" s="2" t="s">
        <v>216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217</v>
      </c>
      <c r="I1" s="2" t="s">
        <v>218</v>
      </c>
      <c r="J1" s="2" t="s">
        <v>219</v>
      </c>
      <c r="K1" s="2" t="s">
        <v>220</v>
      </c>
      <c r="L1" s="2" t="s">
        <v>221</v>
      </c>
      <c r="M1" s="2" t="s">
        <v>222</v>
      </c>
      <c r="N1" s="2" t="s">
        <v>223</v>
      </c>
      <c r="O1" s="2" t="s">
        <v>224</v>
      </c>
      <c r="P1" s="2" t="s">
        <v>225</v>
      </c>
      <c r="Q1" s="2" t="s">
        <v>226</v>
      </c>
      <c r="R1" s="2" t="s">
        <v>227</v>
      </c>
      <c r="S1" s="2" t="s">
        <v>228</v>
      </c>
      <c r="T1" s="2" t="s">
        <v>229</v>
      </c>
    </row>
    <row r="2" s="1" customFormat="1" spans="1:20">
      <c r="A2" s="1" t="s">
        <v>155</v>
      </c>
      <c r="B2" s="1" t="s">
        <v>78</v>
      </c>
      <c r="C2" s="1" t="s">
        <v>230</v>
      </c>
      <c r="D2" s="1" t="s">
        <v>157</v>
      </c>
      <c r="E2" s="1" t="s">
        <v>158</v>
      </c>
      <c r="F2" s="1" t="s">
        <v>78</v>
      </c>
      <c r="G2" s="1" t="s">
        <v>79</v>
      </c>
      <c r="H2" s="1" t="s">
        <v>231</v>
      </c>
      <c r="I2" s="1" t="s">
        <v>232</v>
      </c>
      <c r="J2" s="1" t="s">
        <v>233</v>
      </c>
      <c r="K2" s="1" t="s">
        <v>232</v>
      </c>
      <c r="L2" s="1" t="s">
        <v>232</v>
      </c>
      <c r="M2" s="1" t="s">
        <v>234</v>
      </c>
      <c r="N2" s="1" t="s">
        <v>234</v>
      </c>
      <c r="O2" s="1" t="s">
        <v>235</v>
      </c>
      <c r="P2" s="1" t="s">
        <v>236</v>
      </c>
      <c r="Q2" s="1" t="s">
        <v>237</v>
      </c>
      <c r="R2" s="1" t="s">
        <v>71</v>
      </c>
      <c r="S2" s="1" t="s">
        <v>238</v>
      </c>
      <c r="T2" s="1" t="s">
        <v>239</v>
      </c>
    </row>
    <row r="3" s="1" customFormat="1" spans="1:20">
      <c r="A3" s="1" t="s">
        <v>194</v>
      </c>
      <c r="B3" s="1" t="s">
        <v>78</v>
      </c>
      <c r="C3" s="1" t="s">
        <v>240</v>
      </c>
      <c r="D3" s="1" t="s">
        <v>196</v>
      </c>
      <c r="E3" s="1" t="s">
        <v>197</v>
      </c>
      <c r="F3" s="1" t="s">
        <v>78</v>
      </c>
      <c r="G3" s="1" t="s">
        <v>79</v>
      </c>
      <c r="H3" s="1" t="s">
        <v>231</v>
      </c>
      <c r="I3" s="1" t="s">
        <v>241</v>
      </c>
      <c r="J3" s="1" t="s">
        <v>233</v>
      </c>
      <c r="K3" s="1" t="s">
        <v>241</v>
      </c>
      <c r="L3" s="1" t="s">
        <v>241</v>
      </c>
      <c r="M3" s="1" t="s">
        <v>234</v>
      </c>
      <c r="N3" s="1" t="s">
        <v>234</v>
      </c>
      <c r="O3" s="1" t="s">
        <v>235</v>
      </c>
      <c r="P3" s="1" t="s">
        <v>236</v>
      </c>
      <c r="Q3" s="1" t="s">
        <v>242</v>
      </c>
      <c r="R3" s="1" t="s">
        <v>71</v>
      </c>
      <c r="S3" s="1" t="s">
        <v>238</v>
      </c>
      <c r="T3" s="1" t="s">
        <v>239</v>
      </c>
    </row>
    <row r="4" s="1" customFormat="1" spans="1:20">
      <c r="A4" s="1" t="s">
        <v>113</v>
      </c>
      <c r="B4" s="1" t="s">
        <v>78</v>
      </c>
      <c r="C4" s="1" t="s">
        <v>243</v>
      </c>
      <c r="D4" s="1" t="s">
        <v>115</v>
      </c>
      <c r="E4" s="1" t="s">
        <v>116</v>
      </c>
      <c r="F4" s="1" t="s">
        <v>78</v>
      </c>
      <c r="G4" s="1" t="s">
        <v>79</v>
      </c>
      <c r="H4" s="1" t="s">
        <v>231</v>
      </c>
      <c r="I4" s="1" t="s">
        <v>244</v>
      </c>
      <c r="J4" s="1" t="s">
        <v>233</v>
      </c>
      <c r="K4" s="1" t="s">
        <v>244</v>
      </c>
      <c r="L4" s="1" t="s">
        <v>244</v>
      </c>
      <c r="M4" s="1" t="s">
        <v>234</v>
      </c>
      <c r="N4" s="1" t="s">
        <v>234</v>
      </c>
      <c r="O4" s="1" t="s">
        <v>235</v>
      </c>
      <c r="P4" s="1" t="s">
        <v>236</v>
      </c>
      <c r="Q4" s="1" t="s">
        <v>245</v>
      </c>
      <c r="R4" s="1" t="s">
        <v>71</v>
      </c>
      <c r="S4" s="1" t="s">
        <v>238</v>
      </c>
      <c r="T4" s="1" t="s">
        <v>239</v>
      </c>
    </row>
    <row r="5" s="1" customFormat="1" spans="1:20">
      <c r="A5" s="1" t="s">
        <v>180</v>
      </c>
      <c r="B5" s="1" t="s">
        <v>78</v>
      </c>
      <c r="C5" s="1" t="s">
        <v>246</v>
      </c>
      <c r="D5" s="1" t="s">
        <v>247</v>
      </c>
      <c r="E5" s="1" t="s">
        <v>183</v>
      </c>
      <c r="F5" s="1" t="s">
        <v>78</v>
      </c>
      <c r="G5" s="1" t="s">
        <v>79</v>
      </c>
      <c r="H5" s="1" t="s">
        <v>231</v>
      </c>
      <c r="I5" s="1" t="s">
        <v>248</v>
      </c>
      <c r="J5" s="1" t="s">
        <v>233</v>
      </c>
      <c r="K5" s="1" t="s">
        <v>248</v>
      </c>
      <c r="L5" s="1" t="s">
        <v>248</v>
      </c>
      <c r="M5" s="1" t="s">
        <v>234</v>
      </c>
      <c r="N5" s="1" t="s">
        <v>234</v>
      </c>
      <c r="O5" s="1" t="s">
        <v>235</v>
      </c>
      <c r="P5" s="1" t="s">
        <v>236</v>
      </c>
      <c r="Q5" s="1" t="s">
        <v>249</v>
      </c>
      <c r="R5" s="1" t="s">
        <v>71</v>
      </c>
      <c r="S5" s="1" t="s">
        <v>238</v>
      </c>
      <c r="T5" s="1" t="s">
        <v>239</v>
      </c>
    </row>
    <row r="6" s="1" customFormat="1" spans="1:20">
      <c r="A6" s="1" t="s">
        <v>121</v>
      </c>
      <c r="B6" s="1" t="s">
        <v>78</v>
      </c>
      <c r="C6" s="1" t="s">
        <v>250</v>
      </c>
      <c r="D6" s="1" t="s">
        <v>251</v>
      </c>
      <c r="E6" s="1" t="s">
        <v>124</v>
      </c>
      <c r="F6" s="1" t="s">
        <v>78</v>
      </c>
      <c r="G6" s="1" t="s">
        <v>79</v>
      </c>
      <c r="H6" s="1" t="s">
        <v>231</v>
      </c>
      <c r="I6" s="1" t="s">
        <v>252</v>
      </c>
      <c r="J6" s="1" t="s">
        <v>233</v>
      </c>
      <c r="K6" s="1" t="s">
        <v>252</v>
      </c>
      <c r="L6" s="1" t="s">
        <v>252</v>
      </c>
      <c r="M6" s="1" t="s">
        <v>234</v>
      </c>
      <c r="N6" s="1" t="s">
        <v>234</v>
      </c>
      <c r="O6" s="1" t="s">
        <v>235</v>
      </c>
      <c r="P6" s="1" t="s">
        <v>236</v>
      </c>
      <c r="Q6" s="1" t="s">
        <v>253</v>
      </c>
      <c r="R6" s="1" t="s">
        <v>71</v>
      </c>
      <c r="S6" s="1" t="s">
        <v>238</v>
      </c>
      <c r="T6" s="1" t="s">
        <v>239</v>
      </c>
    </row>
    <row r="7" s="1" customFormat="1" spans="1:20">
      <c r="A7" s="1" t="s">
        <v>136</v>
      </c>
      <c r="B7" s="1" t="s">
        <v>78</v>
      </c>
      <c r="C7" s="1" t="s">
        <v>254</v>
      </c>
      <c r="D7" s="1" t="s">
        <v>255</v>
      </c>
      <c r="E7" s="1" t="s">
        <v>139</v>
      </c>
      <c r="F7" s="1" t="s">
        <v>78</v>
      </c>
      <c r="G7" s="1" t="s">
        <v>79</v>
      </c>
      <c r="H7" s="1" t="s">
        <v>231</v>
      </c>
      <c r="I7" s="1" t="s">
        <v>256</v>
      </c>
      <c r="J7" s="1" t="s">
        <v>233</v>
      </c>
      <c r="K7" s="1" t="s">
        <v>256</v>
      </c>
      <c r="L7" s="1" t="s">
        <v>256</v>
      </c>
      <c r="M7" s="1" t="s">
        <v>234</v>
      </c>
      <c r="N7" s="1" t="s">
        <v>234</v>
      </c>
      <c r="O7" s="1" t="s">
        <v>235</v>
      </c>
      <c r="P7" s="1" t="s">
        <v>236</v>
      </c>
      <c r="Q7" s="1" t="s">
        <v>257</v>
      </c>
      <c r="R7" s="1" t="s">
        <v>71</v>
      </c>
      <c r="S7" s="1" t="s">
        <v>238</v>
      </c>
      <c r="T7" s="1" t="s">
        <v>239</v>
      </c>
    </row>
    <row r="8" s="1" customFormat="1" spans="1:20">
      <c r="A8" s="1" t="s">
        <v>129</v>
      </c>
      <c r="B8" s="1" t="s">
        <v>78</v>
      </c>
      <c r="C8" s="1" t="s">
        <v>258</v>
      </c>
      <c r="D8" s="1" t="s">
        <v>259</v>
      </c>
      <c r="E8" s="1" t="s">
        <v>132</v>
      </c>
      <c r="F8" s="1" t="s">
        <v>78</v>
      </c>
      <c r="G8" s="1" t="s">
        <v>79</v>
      </c>
      <c r="H8" s="1" t="s">
        <v>231</v>
      </c>
      <c r="I8" s="1" t="s">
        <v>260</v>
      </c>
      <c r="J8" s="1" t="s">
        <v>233</v>
      </c>
      <c r="K8" s="1" t="s">
        <v>260</v>
      </c>
      <c r="L8" s="1" t="s">
        <v>260</v>
      </c>
      <c r="M8" s="1" t="s">
        <v>234</v>
      </c>
      <c r="N8" s="1" t="s">
        <v>234</v>
      </c>
      <c r="O8" s="1" t="s">
        <v>235</v>
      </c>
      <c r="P8" s="1" t="s">
        <v>236</v>
      </c>
      <c r="Q8" s="1" t="s">
        <v>261</v>
      </c>
      <c r="R8" s="1" t="s">
        <v>71</v>
      </c>
      <c r="S8" s="1" t="s">
        <v>238</v>
      </c>
      <c r="T8" s="1" t="s">
        <v>239</v>
      </c>
    </row>
    <row r="9" s="1" customFormat="1" spans="1:20">
      <c r="A9" s="1" t="s">
        <v>144</v>
      </c>
      <c r="B9" s="1" t="s">
        <v>78</v>
      </c>
      <c r="C9" s="1" t="s">
        <v>262</v>
      </c>
      <c r="D9" s="1" t="s">
        <v>259</v>
      </c>
      <c r="E9" s="1" t="s">
        <v>145</v>
      </c>
      <c r="F9" s="1" t="s">
        <v>78</v>
      </c>
      <c r="G9" s="1" t="s">
        <v>79</v>
      </c>
      <c r="H9" s="1" t="s">
        <v>231</v>
      </c>
      <c r="I9" s="1" t="s">
        <v>260</v>
      </c>
      <c r="J9" s="1" t="s">
        <v>233</v>
      </c>
      <c r="K9" s="1" t="s">
        <v>260</v>
      </c>
      <c r="L9" s="1" t="s">
        <v>260</v>
      </c>
      <c r="M9" s="1" t="s">
        <v>234</v>
      </c>
      <c r="N9" s="1" t="s">
        <v>234</v>
      </c>
      <c r="O9" s="1" t="s">
        <v>235</v>
      </c>
      <c r="P9" s="1" t="s">
        <v>236</v>
      </c>
      <c r="Q9" s="1" t="s">
        <v>263</v>
      </c>
      <c r="R9" s="1" t="s">
        <v>71</v>
      </c>
      <c r="S9" s="1" t="s">
        <v>238</v>
      </c>
      <c r="T9" s="1" t="s">
        <v>239</v>
      </c>
    </row>
    <row r="10" s="1" customFormat="1" spans="1:20">
      <c r="A10" s="1" t="s">
        <v>186</v>
      </c>
      <c r="B10" s="1" t="s">
        <v>78</v>
      </c>
      <c r="C10" s="1" t="s">
        <v>264</v>
      </c>
      <c r="D10" s="1" t="s">
        <v>265</v>
      </c>
      <c r="E10" s="1" t="s">
        <v>266</v>
      </c>
      <c r="F10" s="1" t="s">
        <v>78</v>
      </c>
      <c r="G10" s="1" t="s">
        <v>79</v>
      </c>
      <c r="H10" s="1" t="s">
        <v>231</v>
      </c>
      <c r="I10" s="1" t="s">
        <v>267</v>
      </c>
      <c r="J10" s="1" t="s">
        <v>233</v>
      </c>
      <c r="K10" s="1" t="s">
        <v>267</v>
      </c>
      <c r="L10" s="1" t="s">
        <v>267</v>
      </c>
      <c r="M10" s="1" t="s">
        <v>234</v>
      </c>
      <c r="N10" s="1" t="s">
        <v>234</v>
      </c>
      <c r="O10" s="1" t="s">
        <v>235</v>
      </c>
      <c r="P10" s="1" t="s">
        <v>236</v>
      </c>
      <c r="Q10" s="1" t="s">
        <v>268</v>
      </c>
      <c r="R10" s="1" t="s">
        <v>71</v>
      </c>
      <c r="S10" s="1" t="s">
        <v>238</v>
      </c>
      <c r="T10" s="1" t="s">
        <v>239</v>
      </c>
    </row>
    <row r="11" s="1" customFormat="1" spans="1:20">
      <c r="A11" s="1" t="s">
        <v>163</v>
      </c>
      <c r="B11" s="1" t="s">
        <v>78</v>
      </c>
      <c r="C11" s="1" t="s">
        <v>269</v>
      </c>
      <c r="D11" s="1" t="s">
        <v>74</v>
      </c>
      <c r="E11" s="1" t="s">
        <v>164</v>
      </c>
      <c r="F11" s="1" t="s">
        <v>78</v>
      </c>
      <c r="G11" s="1" t="s">
        <v>79</v>
      </c>
      <c r="H11" s="1" t="s">
        <v>231</v>
      </c>
      <c r="I11" s="1" t="s">
        <v>270</v>
      </c>
      <c r="J11" s="1" t="s">
        <v>233</v>
      </c>
      <c r="K11" s="1" t="s">
        <v>270</v>
      </c>
      <c r="L11" s="1" t="s">
        <v>270</v>
      </c>
      <c r="M11" s="1" t="s">
        <v>234</v>
      </c>
      <c r="N11" s="1" t="s">
        <v>234</v>
      </c>
      <c r="O11" s="1" t="s">
        <v>235</v>
      </c>
      <c r="P11" s="1" t="s">
        <v>236</v>
      </c>
      <c r="Q11" s="1" t="s">
        <v>271</v>
      </c>
      <c r="R11" s="1" t="s">
        <v>71</v>
      </c>
      <c r="S11" s="1" t="s">
        <v>238</v>
      </c>
      <c r="T11" s="1" t="s">
        <v>239</v>
      </c>
    </row>
    <row r="12" s="1" customFormat="1" spans="1:20">
      <c r="A12" s="1" t="s">
        <v>147</v>
      </c>
      <c r="B12" s="1" t="s">
        <v>78</v>
      </c>
      <c r="C12" s="1" t="s">
        <v>272</v>
      </c>
      <c r="D12" s="1" t="s">
        <v>149</v>
      </c>
      <c r="E12" s="1" t="s">
        <v>150</v>
      </c>
      <c r="F12" s="1" t="s">
        <v>78</v>
      </c>
      <c r="G12" s="1" t="s">
        <v>79</v>
      </c>
      <c r="H12" s="1" t="s">
        <v>231</v>
      </c>
      <c r="I12" s="1" t="s">
        <v>273</v>
      </c>
      <c r="J12" s="1" t="s">
        <v>233</v>
      </c>
      <c r="K12" s="1" t="s">
        <v>273</v>
      </c>
      <c r="L12" s="1" t="s">
        <v>273</v>
      </c>
      <c r="M12" s="1" t="s">
        <v>234</v>
      </c>
      <c r="N12" s="1" t="s">
        <v>234</v>
      </c>
      <c r="O12" s="1" t="s">
        <v>235</v>
      </c>
      <c r="P12" s="1" t="s">
        <v>236</v>
      </c>
      <c r="Q12" s="1" t="s">
        <v>274</v>
      </c>
      <c r="R12" s="1" t="s">
        <v>71</v>
      </c>
      <c r="S12" s="1" t="s">
        <v>238</v>
      </c>
      <c r="T12" s="1" t="s">
        <v>239</v>
      </c>
    </row>
    <row r="13" s="1" customFormat="1" spans="1:20">
      <c r="A13" s="1" t="s">
        <v>174</v>
      </c>
      <c r="B13" s="1" t="s">
        <v>90</v>
      </c>
      <c r="C13" s="1" t="s">
        <v>275</v>
      </c>
      <c r="D13" s="1" t="s">
        <v>176</v>
      </c>
      <c r="E13" s="1" t="s">
        <v>177</v>
      </c>
      <c r="F13" s="1" t="s">
        <v>78</v>
      </c>
      <c r="G13" s="1" t="s">
        <v>79</v>
      </c>
      <c r="H13" s="1" t="s">
        <v>231</v>
      </c>
      <c r="I13" s="1" t="s">
        <v>276</v>
      </c>
      <c r="J13" s="1" t="s">
        <v>233</v>
      </c>
      <c r="K13" s="1" t="s">
        <v>276</v>
      </c>
      <c r="L13" s="1" t="s">
        <v>276</v>
      </c>
      <c r="M13" s="1" t="s">
        <v>234</v>
      </c>
      <c r="N13" s="1" t="s">
        <v>234</v>
      </c>
      <c r="O13" s="1" t="s">
        <v>235</v>
      </c>
      <c r="P13" s="1" t="s">
        <v>236</v>
      </c>
      <c r="Q13" s="1" t="s">
        <v>277</v>
      </c>
      <c r="R13" s="1" t="s">
        <v>71</v>
      </c>
      <c r="S13" s="1" t="s">
        <v>238</v>
      </c>
      <c r="T13" s="1" t="s">
        <v>239</v>
      </c>
    </row>
    <row r="14" s="1" customFormat="1" spans="1:20">
      <c r="A14" s="1" t="s">
        <v>85</v>
      </c>
      <c r="B14" s="1" t="s">
        <v>89</v>
      </c>
      <c r="C14" s="1" t="s">
        <v>278</v>
      </c>
      <c r="D14" s="1" t="s">
        <v>279</v>
      </c>
      <c r="E14" s="1" t="s">
        <v>88</v>
      </c>
      <c r="F14" s="1" t="s">
        <v>90</v>
      </c>
      <c r="G14" s="1" t="s">
        <v>79</v>
      </c>
      <c r="H14" s="1" t="s">
        <v>231</v>
      </c>
      <c r="I14" s="1" t="s">
        <v>280</v>
      </c>
      <c r="J14" s="1" t="s">
        <v>233</v>
      </c>
      <c r="K14" s="1" t="s">
        <v>280</v>
      </c>
      <c r="L14" s="1" t="s">
        <v>280</v>
      </c>
      <c r="M14" s="1" t="s">
        <v>234</v>
      </c>
      <c r="N14" s="1" t="s">
        <v>234</v>
      </c>
      <c r="O14" s="1" t="s">
        <v>235</v>
      </c>
      <c r="P14" s="1" t="s">
        <v>236</v>
      </c>
      <c r="Q14" s="1" t="s">
        <v>281</v>
      </c>
      <c r="R14" s="1" t="s">
        <v>71</v>
      </c>
      <c r="S14" s="1" t="s">
        <v>238</v>
      </c>
      <c r="T14" s="1" t="s">
        <v>239</v>
      </c>
    </row>
    <row r="15" s="1" customFormat="1" spans="1:20">
      <c r="A15" s="1" t="s">
        <v>103</v>
      </c>
      <c r="B15" s="1" t="s">
        <v>89</v>
      </c>
      <c r="C15" s="1" t="s">
        <v>282</v>
      </c>
      <c r="D15" s="1" t="s">
        <v>105</v>
      </c>
      <c r="E15" s="1" t="s">
        <v>106</v>
      </c>
      <c r="F15" s="1" t="s">
        <v>78</v>
      </c>
      <c r="G15" s="1" t="s">
        <v>79</v>
      </c>
      <c r="H15" s="1" t="s">
        <v>231</v>
      </c>
      <c r="I15" s="1" t="s">
        <v>283</v>
      </c>
      <c r="J15" s="1" t="s">
        <v>233</v>
      </c>
      <c r="K15" s="1" t="s">
        <v>283</v>
      </c>
      <c r="L15" s="1" t="s">
        <v>283</v>
      </c>
      <c r="M15" s="1" t="s">
        <v>234</v>
      </c>
      <c r="N15" s="1" t="s">
        <v>234</v>
      </c>
      <c r="O15" s="1" t="s">
        <v>235</v>
      </c>
      <c r="P15" s="1" t="s">
        <v>236</v>
      </c>
      <c r="Q15" s="1" t="s">
        <v>284</v>
      </c>
      <c r="R15" s="1" t="s">
        <v>71</v>
      </c>
      <c r="S15" s="1" t="s">
        <v>238</v>
      </c>
      <c r="T15" s="1" t="s">
        <v>239</v>
      </c>
    </row>
    <row r="16" s="1" customFormat="1" spans="1:20">
      <c r="A16" s="1" t="s">
        <v>111</v>
      </c>
      <c r="B16" s="1" t="s">
        <v>89</v>
      </c>
      <c r="C16" s="1" t="s">
        <v>285</v>
      </c>
      <c r="D16" s="1" t="s">
        <v>97</v>
      </c>
      <c r="E16" s="1" t="s">
        <v>112</v>
      </c>
      <c r="F16" s="1" t="s">
        <v>89</v>
      </c>
      <c r="G16" s="1" t="s">
        <v>79</v>
      </c>
      <c r="H16" s="1" t="s">
        <v>231</v>
      </c>
      <c r="I16" s="1" t="s">
        <v>286</v>
      </c>
      <c r="J16" s="1" t="s">
        <v>233</v>
      </c>
      <c r="K16" s="1" t="s">
        <v>286</v>
      </c>
      <c r="L16" s="1" t="s">
        <v>286</v>
      </c>
      <c r="M16" s="1" t="s">
        <v>234</v>
      </c>
      <c r="N16" s="1" t="s">
        <v>234</v>
      </c>
      <c r="O16" s="1" t="s">
        <v>235</v>
      </c>
      <c r="P16" s="1" t="s">
        <v>236</v>
      </c>
      <c r="Q16" s="1" t="s">
        <v>287</v>
      </c>
      <c r="R16" s="1" t="s">
        <v>71</v>
      </c>
      <c r="S16" s="1" t="s">
        <v>238</v>
      </c>
      <c r="T16" s="1" t="s">
        <v>239</v>
      </c>
    </row>
    <row r="17" s="1" customFormat="1" spans="1:20">
      <c r="A17" s="1" t="s">
        <v>95</v>
      </c>
      <c r="B17" s="1" t="s">
        <v>89</v>
      </c>
      <c r="C17" s="1" t="s">
        <v>288</v>
      </c>
      <c r="D17" s="1" t="s">
        <v>97</v>
      </c>
      <c r="E17" s="1" t="s">
        <v>98</v>
      </c>
      <c r="F17" s="1" t="s">
        <v>89</v>
      </c>
      <c r="G17" s="1" t="s">
        <v>79</v>
      </c>
      <c r="H17" s="1" t="s">
        <v>231</v>
      </c>
      <c r="I17" s="1" t="s">
        <v>286</v>
      </c>
      <c r="J17" s="1" t="s">
        <v>233</v>
      </c>
      <c r="K17" s="1" t="s">
        <v>286</v>
      </c>
      <c r="L17" s="1" t="s">
        <v>286</v>
      </c>
      <c r="M17" s="1" t="s">
        <v>234</v>
      </c>
      <c r="N17" s="1" t="s">
        <v>234</v>
      </c>
      <c r="O17" s="1" t="s">
        <v>235</v>
      </c>
      <c r="P17" s="1" t="s">
        <v>236</v>
      </c>
      <c r="Q17" s="1" t="s">
        <v>289</v>
      </c>
      <c r="R17" s="1" t="s">
        <v>71</v>
      </c>
      <c r="S17" s="1" t="s">
        <v>238</v>
      </c>
      <c r="T17" s="1" t="s">
        <v>239</v>
      </c>
    </row>
    <row r="18" s="1" customFormat="1" spans="1:20">
      <c r="A18" s="1" t="s">
        <v>165</v>
      </c>
      <c r="B18" s="1" t="s">
        <v>169</v>
      </c>
      <c r="C18" s="1" t="s">
        <v>290</v>
      </c>
      <c r="D18" s="1" t="s">
        <v>291</v>
      </c>
      <c r="E18" s="1" t="s">
        <v>168</v>
      </c>
      <c r="F18" s="1" t="s">
        <v>78</v>
      </c>
      <c r="G18" s="1" t="s">
        <v>79</v>
      </c>
      <c r="H18" s="1" t="s">
        <v>231</v>
      </c>
      <c r="I18" s="1" t="s">
        <v>292</v>
      </c>
      <c r="J18" s="1" t="s">
        <v>233</v>
      </c>
      <c r="K18" s="1" t="s">
        <v>292</v>
      </c>
      <c r="L18" s="1" t="s">
        <v>292</v>
      </c>
      <c r="M18" s="1" t="s">
        <v>234</v>
      </c>
      <c r="N18" s="1" t="s">
        <v>234</v>
      </c>
      <c r="O18" s="1" t="s">
        <v>235</v>
      </c>
      <c r="P18" s="1" t="s">
        <v>236</v>
      </c>
      <c r="Q18" s="1" t="s">
        <v>293</v>
      </c>
      <c r="R18" s="1" t="s">
        <v>71</v>
      </c>
      <c r="S18" s="1" t="s">
        <v>238</v>
      </c>
      <c r="T18" s="1" t="s">
        <v>239</v>
      </c>
    </row>
    <row r="19" s="1" customFormat="1" spans="1:20">
      <c r="A19" s="1" t="s">
        <v>69</v>
      </c>
      <c r="B19" s="1" t="s">
        <v>77</v>
      </c>
      <c r="C19" s="1" t="s">
        <v>294</v>
      </c>
      <c r="D19" s="1" t="s">
        <v>74</v>
      </c>
      <c r="E19" s="1" t="s">
        <v>76</v>
      </c>
      <c r="F19" s="1" t="s">
        <v>78</v>
      </c>
      <c r="G19" s="1" t="s">
        <v>79</v>
      </c>
      <c r="H19" s="1" t="s">
        <v>231</v>
      </c>
      <c r="I19" s="1" t="s">
        <v>270</v>
      </c>
      <c r="J19" s="1" t="s">
        <v>233</v>
      </c>
      <c r="K19" s="1" t="s">
        <v>270</v>
      </c>
      <c r="L19" s="1" t="s">
        <v>270</v>
      </c>
      <c r="M19" s="1" t="s">
        <v>234</v>
      </c>
      <c r="N19" s="1" t="s">
        <v>234</v>
      </c>
      <c r="O19" s="1" t="s">
        <v>235</v>
      </c>
      <c r="P19" s="1" t="s">
        <v>236</v>
      </c>
      <c r="Q19" s="1" t="s">
        <v>295</v>
      </c>
      <c r="R19" s="1" t="s">
        <v>71</v>
      </c>
      <c r="S19" s="1" t="s">
        <v>238</v>
      </c>
      <c r="T19" s="1" t="s">
        <v>239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2021-12-28T03:27:02Z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AFAC2152FF4846B2B680CA33FD3A84D6</vt:lpwstr>
  </property>
</Properties>
</file>