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<sst xmlns="http://schemas.openxmlformats.org/spreadsheetml/2006/main" count="137" uniqueCount="82">
  <si>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</si>
  <si>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</si>
  <si>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</si>
  <si>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</si>
  <si>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</si>
  <si>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</si>
  <si>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</si>
  <si>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</si>
  <si>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</si>
  <si>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</si>
  <si>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</si>
  <si>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</si>
  <si>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</si>
  <si>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</si>
  <si>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</si>
  <si>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</si>
  <si>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</si>
  <si>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</si>
  <si>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</si>
  <si>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</si>
  <si>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</si>
  <si>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</si>
  <si>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</si>
  <si>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</si>
  <si>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</si>
  <si>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</si>
  <si>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</si>
  <si>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[连山]皇后山高山木屋茶汤泉酒店(78309455)</t>
  </si>
  <si>
    <t>高山云海茶园双床房&lt;日历房套餐高价值&gt;&lt;双早&gt;&lt;新酒店礼盒&gt;</t>
  </si>
  <si>
    <t>CNY</t>
  </si>
  <si>
    <t>张秋雄,李振明,蔡锦华,李伟奖,莫樱峰</t>
  </si>
  <si>
    <t>CA363211229CNY</t>
  </si>
  <si>
    <t>未提现</t>
  </si>
  <si>
    <t>携程开票</t>
  </si>
  <si>
    <t>皇后豪华榻榻米三人房&lt;日历房套餐高价值&gt;&lt;早餐&gt;&lt;新酒店礼盒&gt;</t>
  </si>
  <si>
    <t>李婉婷,禤哓媚,谢洁平,蔡荣杭,刘清元</t>
  </si>
  <si>
    <t>[和平]和平热龙温泉度假村(78217595)</t>
  </si>
  <si>
    <t>水上一房一厅别墅&lt;限量特价&gt;&lt;双人入住&gt;&lt;双早&gt;</t>
  </si>
  <si>
    <t>张力</t>
  </si>
  <si>
    <t>，</t>
  </si>
  <si>
    <t>A211229093639481</t>
  </si>
  <si>
    <t>CNY / HKD 当前参考汇率: 1.22365834</t>
  </si>
  <si>
    <t>总计：4610 CNY/
5641.06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</si>
  <si>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</si>
  <si>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</si>
  <si>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</si>
  <si>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</si>
  <si>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</si>
  <si>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</si>
  <si>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</si>
  <si>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</si>
  <si>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</si>
  <si>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</si>
  <si>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</si>
  <si>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</si>
  <si>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</si>
  <si>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</si>
  <si>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</si>
  <si>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</si>
  <si>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</si>
  <si>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2021-12-13</t>
  </si>
  <si>
    <t>2338890</t>
  </si>
  <si>
    <t>和平热龙温泉度假村</t>
  </si>
  <si>
    <t>2021-12-14</t>
  </si>
  <si>
    <t>退房日周结</t>
  </si>
  <si>
    <t>760.00</t>
  </si>
  <si>
    <t>RMB</t>
  </si>
  <si>
    <t>0</t>
  </si>
  <si>
    <t>0.00</t>
  </si>
  <si>
    <t>携程国内直连(DD)</t>
  </si>
  <si>
    <t>2021-12-13 17:19:23</t>
  </si>
  <si>
    <t>否</t>
  </si>
  <si>
    <t>汇智国际旅游发展有限公司</t>
  </si>
  <si>
    <t>直采</t>
  </si>
  <si>
    <t>2021-12-07</t>
  </si>
  <si>
    <t>2329806</t>
  </si>
  <si>
    <t>皇后山高山木屋茶汤泉酒店</t>
  </si>
  <si>
    <t>2100.00</t>
  </si>
  <si>
    <t>2021-12-07 14:46:11</t>
  </si>
  <si>
    <t>2329805</t>
  </si>
  <si>
    <t>1750.00</t>
  </si>
  <si>
    <t>2021-12-07 14:46:33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</si>
</sst>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16935165084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44543</v>
      </c>
      <c r="G2" s="5">
        <v>44544</v>
      </c>
      <c r="H2" s="4">
        <v>5</v>
      </c>
      <c r="I2" s="4">
        <v>1</v>
      </c>
      <c r="J2" s="4">
        <v>5</v>
      </c>
      <c r="K2" s="4" t="s">
        <v>29</v>
      </c>
      <c r="L2" s="4">
        <v>1750</v>
      </c>
      <c r="M2" s="4">
        <v>1750</v>
      </c>
      <c r="N2" s="4" t="s">
        <v>30</v>
      </c>
      <c r="O2" s="4" t="s">
        <v>31</v>
      </c>
      <c r="P2" s="4" t="s">
        <v>32</v>
      </c>
      <c r="Q2" s="4">
        <v>0</v>
      </c>
      <c r="R2" s="6">
        <v>44537</v>
      </c>
      <c r="S2" s="5">
        <v>44559</v>
      </c>
      <c r="T2" s="4" t="s">
        <v>33</v>
      </c>
      <c r="U2" s="4">
        <v>1750</v>
      </c>
      <c r="V2" s="4">
        <v>0</v>
      </c>
      <c r="W2" s="4">
        <v>0</v>
      </c>
      <c r="X2" s="4">
        <v>2329805</v>
      </c>
    </row>
    <row r="3" s="4" customFormat="1" spans="1:24">
      <c r="A3" s="4">
        <v>16935165085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44543</v>
      </c>
      <c r="G3" s="5">
        <v>44544</v>
      </c>
      <c r="H3" s="4">
        <v>5</v>
      </c>
      <c r="I3" s="4">
        <v>1</v>
      </c>
      <c r="J3" s="4">
        <v>5</v>
      </c>
      <c r="K3" s="4" t="s">
        <v>29</v>
      </c>
      <c r="L3" s="4">
        <v>2100</v>
      </c>
      <c r="M3" s="4">
        <v>2100</v>
      </c>
      <c r="N3" s="4" t="s">
        <v>35</v>
      </c>
      <c r="O3" s="4" t="s">
        <v>31</v>
      </c>
      <c r="P3" s="4" t="s">
        <v>32</v>
      </c>
      <c r="Q3" s="4">
        <v>0</v>
      </c>
      <c r="R3" s="6">
        <v>44537</v>
      </c>
      <c r="S3" s="5">
        <v>44559</v>
      </c>
      <c r="T3" s="4" t="s">
        <v>33</v>
      </c>
      <c r="U3" s="4">
        <v>2100</v>
      </c>
      <c r="V3" s="4">
        <v>0</v>
      </c>
      <c r="W3" s="4">
        <v>0</v>
      </c>
      <c r="X3" s="4">
        <v>2329806</v>
      </c>
    </row>
    <row r="4" s="4" customFormat="1" spans="1:24">
      <c r="A4" s="4">
        <v>16976886645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44543</v>
      </c>
      <c r="G4" s="5">
        <v>44544</v>
      </c>
      <c r="H4" s="4">
        <v>1</v>
      </c>
      <c r="I4" s="4">
        <v>1</v>
      </c>
      <c r="J4" s="4">
        <v>1</v>
      </c>
      <c r="K4" s="4" t="s">
        <v>29</v>
      </c>
      <c r="L4" s="4">
        <v>760</v>
      </c>
      <c r="M4" s="4">
        <v>760</v>
      </c>
      <c r="N4" s="4" t="s">
        <v>38</v>
      </c>
      <c r="O4" s="4" t="s">
        <v>31</v>
      </c>
      <c r="P4" s="4" t="s">
        <v>32</v>
      </c>
      <c r="Q4" s="4">
        <v>0</v>
      </c>
      <c r="R4" s="6">
        <v>44543</v>
      </c>
      <c r="S4" s="5">
        <v>44559</v>
      </c>
      <c r="T4" s="4" t="s">
        <v>33</v>
      </c>
      <c r="U4" s="4">
        <v>760</v>
      </c>
      <c r="V4" s="4">
        <v>0</v>
      </c>
      <c r="W4" s="4">
        <v>0</v>
      </c>
      <c r="X4" s="4">
        <v>2338890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7.8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</v>
      </c>
    </row>
    <row r="2" s="4" customFormat="1" spans="1:9">
      <c r="A2" s="4">
        <v>16935165084</v>
      </c>
      <c r="B2" s="5">
        <v>44543</v>
      </c>
      <c r="C2" s="5">
        <v>44544</v>
      </c>
      <c r="D2" s="4">
        <v>1750</v>
      </c>
      <c r="E2" s="4" t="str">
        <f>VLOOKUP(A2,HOP!A:L,12,0)</f>
        <v>1750.00</v>
      </c>
      <c r="F2" s="4" t="str">
        <f>VLOOKUP(A2,HOP!A:C,3,0)</f>
        <v>2329805</v>
      </c>
      <c r="G2" s="4">
        <f>D2-E2</f>
        <v>0</v>
      </c>
      <c r="H2" s="4" t="str">
        <f>$H$1&amp;F2</f>
        <v>，2329805</v>
      </c>
      <c r="I2" s="4" t="str">
        <f>VLOOKUP(A2,HOP!A:T,20,0)</f>
        <v>直采</v>
      </c>
    </row>
    <row r="3" s="4" customFormat="1" spans="1:9">
      <c r="A3" s="4">
        <v>16935165085</v>
      </c>
      <c r="B3" s="5">
        <v>44543</v>
      </c>
      <c r="C3" s="5">
        <v>44544</v>
      </c>
      <c r="D3" s="4">
        <v>2100</v>
      </c>
      <c r="E3" s="4" t="str">
        <f>VLOOKUP(A3,HOP!A:L,12,0)</f>
        <v>2100.00</v>
      </c>
      <c r="F3" s="4" t="str">
        <f>VLOOKUP(A3,HOP!A:C,3,0)</f>
        <v>2329806</v>
      </c>
      <c r="G3" s="4">
        <f>D3-E3</f>
        <v>0</v>
      </c>
      <c r="H3" s="4" t="str">
        <f>$H$1&amp;F3</f>
        <v>，2329806</v>
      </c>
      <c r="I3" s="4" t="str">
        <f>VLOOKUP(A3,HOP!A:T,20,0)</f>
        <v>直采</v>
      </c>
    </row>
    <row r="4" s="4" customFormat="1" spans="1:9">
      <c r="A4" s="4">
        <v>16976886645</v>
      </c>
      <c r="B4" s="5">
        <v>44543</v>
      </c>
      <c r="C4" s="5">
        <v>44544</v>
      </c>
      <c r="D4" s="4">
        <v>760</v>
      </c>
      <c r="E4" s="4" t="str">
        <f>VLOOKUP(A4,HOP!A:L,12,0)</f>
        <v>760.00</v>
      </c>
      <c r="F4" s="4" t="str">
        <f>VLOOKUP(A4,HOP!A:C,3,0)</f>
        <v>2338890</v>
      </c>
      <c r="G4" s="4">
        <f>D4-E4</f>
        <v>0</v>
      </c>
      <c r="H4" s="4" t="str">
        <f>$H$1&amp;F4</f>
        <v>，2338890</v>
      </c>
      <c r="I4" s="4" t="str">
        <f>VLOOKUP(A4,HOP!A:T,20,0)</f>
        <v>直采</v>
      </c>
    </row>
    <row r="6" spans="4:4">
      <c r="D6" s="4">
        <f>SUM(D2:D5)</f>
        <v>4610</v>
      </c>
    </row>
    <row r="12" spans="1:1">
      <c r="A12" s="4" t="s">
        <v>40</v>
      </c>
    </row>
    <row r="13" spans="1:1">
      <c r="A13" s="4" t="s">
        <v>41</v>
      </c>
    </row>
    <row r="14" spans="1:1">
      <c r="A1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43</v>
      </c>
      <c r="B1" s="2" t="s">
        <v>44</v>
      </c>
      <c r="C1" s="2" t="s">
        <v>45</v>
      </c>
      <c r="D1" s="2" t="s">
        <v>46</v>
      </c>
      <c r="E1" s="2" t="s">
        <v>13</v>
      </c>
      <c r="F1" s="2" t="s">
        <v>5</v>
      </c>
      <c r="G1" s="2" t="s">
        <v>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</row>
    <row r="2" s="1" customFormat="1" spans="1:20">
      <c r="A2" s="3">
        <v>16976886645</v>
      </c>
      <c r="B2" s="1" t="s">
        <v>60</v>
      </c>
      <c r="C2" s="1" t="s">
        <v>61</v>
      </c>
      <c r="D2" s="1" t="s">
        <v>62</v>
      </c>
      <c r="E2" s="1" t="s">
        <v>38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  <row r="3" s="1" customFormat="1" spans="1:20">
      <c r="A3" s="3">
        <v>16935165085</v>
      </c>
      <c r="B3" s="1" t="s">
        <v>74</v>
      </c>
      <c r="C3" s="1" t="s">
        <v>75</v>
      </c>
      <c r="D3" s="1" t="s">
        <v>76</v>
      </c>
      <c r="E3" s="1" t="s">
        <v>35</v>
      </c>
      <c r="F3" s="1" t="s">
        <v>60</v>
      </c>
      <c r="G3" s="1" t="s">
        <v>63</v>
      </c>
      <c r="H3" s="1" t="s">
        <v>64</v>
      </c>
      <c r="I3" s="1" t="s">
        <v>77</v>
      </c>
      <c r="J3" s="1" t="s">
        <v>66</v>
      </c>
      <c r="K3" s="1" t="s">
        <v>77</v>
      </c>
      <c r="L3" s="1" t="s">
        <v>77</v>
      </c>
      <c r="M3" s="1" t="s">
        <v>67</v>
      </c>
      <c r="N3" s="1" t="s">
        <v>67</v>
      </c>
      <c r="O3" s="1" t="s">
        <v>68</v>
      </c>
      <c r="P3" s="1" t="s">
        <v>69</v>
      </c>
      <c r="Q3" s="1" t="s">
        <v>78</v>
      </c>
      <c r="R3" s="1" t="s">
        <v>71</v>
      </c>
      <c r="S3" s="1" t="s">
        <v>72</v>
      </c>
      <c r="T3" s="1" t="s">
        <v>73</v>
      </c>
    </row>
    <row r="4" s="1" customFormat="1" spans="1:20">
      <c r="A4" s="3">
        <v>16935165084</v>
      </c>
      <c r="B4" s="1" t="s">
        <v>74</v>
      </c>
      <c r="C4" s="1" t="s">
        <v>79</v>
      </c>
      <c r="D4" s="1" t="s">
        <v>76</v>
      </c>
      <c r="E4" s="1" t="s">
        <v>30</v>
      </c>
      <c r="F4" s="1" t="s">
        <v>60</v>
      </c>
      <c r="G4" s="1" t="s">
        <v>63</v>
      </c>
      <c r="H4" s="1" t="s">
        <v>64</v>
      </c>
      <c r="I4" s="1" t="s">
        <v>80</v>
      </c>
      <c r="J4" s="1" t="s">
        <v>66</v>
      </c>
      <c r="K4" s="1" t="s">
        <v>80</v>
      </c>
      <c r="L4" s="1" t="s">
        <v>80</v>
      </c>
      <c r="M4" s="1" t="s">
        <v>67</v>
      </c>
      <c r="N4" s="1" t="s">
        <v>67</v>
      </c>
      <c r="O4" s="1" t="s">
        <v>68</v>
      </c>
      <c r="P4" s="1" t="s">
        <v>69</v>
      </c>
      <c r="Q4" s="1" t="s">
        <v>81</v>
      </c>
      <c r="R4" s="1" t="s">
        <v>71</v>
      </c>
      <c r="S4" s="1" t="s">
        <v>72</v>
      </c>
      <c r="T4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2021-12-29T01:32:46Z</dcterms:created>
  <dcterms:modified xsi:type="dcterms:W3CDTF">2021-12-29T01:36:18Z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567737ECD81341A180B8E93D7160ABE7</vt:lpwstr>
  </property>
  <property fmtid="{D5CDD505-2E9C-101B-9397-08002B2CF9AE}" pid="3" name="KSOProductBuildVer">
    <vt:lpwstr>2052-11.1.0.11194</vt:lpwstr>
  </property>
</Properties>
</file>