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<sst xmlns="http://schemas.openxmlformats.org/spreadsheetml/2006/main" count="524" uniqueCount="177">
  <si>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</si>
  <si>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</si>
  <si>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</si>
  <si>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</si>
  <si>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</si>
  <si>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</si>
  <si>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</si>
  <si>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</si>
  <si>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</si>
  <si>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</si>
  <si>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</si>
  <si>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</si>
  <si>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</si>
  <si>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</si>
  <si>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</si>
  <si>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</si>
  <si>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</si>
  <si>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</si>
  <si>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</si>
  <si>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</si>
  <si>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</si>
  <si>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</si>
  <si>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</si>
  <si>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</si>
  <si>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</si>
  <si>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</si>
  <si>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</si>
  <si>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[高雄]高雄钧怡大饭店(Harbour 10 Hotel)(80941822)</t>
  </si>
  <si>
    <t>商务客房&lt;2人入住&gt;</t>
  </si>
  <si>
    <t>CNY</t>
  </si>
  <si>
    <t>HSU/YACHUN</t>
  </si>
  <si>
    <t>CA13744211229CNY</t>
  </si>
  <si>
    <t>未提现</t>
  </si>
  <si>
    <t>携程开票</t>
  </si>
  <si>
    <t>取消</t>
  </si>
  <si>
    <t>[香港]香港珀丽酒店(Rosedale Hotel Hong Kong)(76255176)</t>
  </si>
  <si>
    <t>高级房&lt;2人入住&gt;</t>
  </si>
  <si>
    <t>chang/sai yin</t>
  </si>
  <si>
    <t>[南投]桂月村 Laurel Villa(Laurel Villa)(81210695)</t>
  </si>
  <si>
    <t>标准双人间&lt;2人入住&gt;&lt;早餐&gt;</t>
  </si>
  <si>
    <t>MA/KUNG YI,MA/KUNG YI</t>
  </si>
  <si>
    <t>EXP-1862487285</t>
  </si>
  <si>
    <t>[新北]新北淡水福格大饭店(Hotel RegaLees)(80941492)</t>
  </si>
  <si>
    <t>豪华大床房&lt;2人入住&gt;&lt;早餐&gt;</t>
  </si>
  <si>
    <t>Lin/Qiao Leng,Lin/Qiao Leng</t>
  </si>
  <si>
    <t>[台北]天阁酒店(台北复兴馆)(The Tango Hotel (Taipei Fu Hsing))(80941372)</t>
  </si>
  <si>
    <t>天豪客房&lt;2人入住&gt;</t>
  </si>
  <si>
    <t>LIN/YU CHUN</t>
  </si>
  <si>
    <t>[合肥]贝壳酒店(合肥瑶海区百大周谷堆大兴路店)(76433026)</t>
  </si>
  <si>
    <t>商务大床房&lt;2人入住&gt;</t>
  </si>
  <si>
    <t>周世申</t>
  </si>
  <si>
    <t>[东莞]东莞银城酒店(80244170)</t>
  </si>
  <si>
    <t>城景大床房&lt;2人入住&gt;</t>
  </si>
  <si>
    <t>程萼</t>
  </si>
  <si>
    <t>[长沙]长沙会展诺富特酒店(80251071)</t>
  </si>
  <si>
    <t>标准双床房&lt;2人入住&gt;</t>
  </si>
  <si>
    <t>胡苏红</t>
  </si>
  <si>
    <t>[北京]北京瑞成大酒店(80249204)</t>
  </si>
  <si>
    <t>标准双床间&lt;2人入住&gt;</t>
  </si>
  <si>
    <t>李刚</t>
  </si>
  <si>
    <t>王东</t>
  </si>
  <si>
    <t>[海口]骏怡连锁酒店(海南省人民医院店)(81209726)</t>
  </si>
  <si>
    <t>怡悦大床房&lt;2人入住&gt;</t>
  </si>
  <si>
    <t>丁祝蓉</t>
  </si>
  <si>
    <t>孙学丽</t>
  </si>
  <si>
    <t>[苏州]格林豪泰(苏州天平山国际影视城店)(76434134)</t>
  </si>
  <si>
    <t>1.8米床大床房&lt;2人入住&gt;</t>
  </si>
  <si>
    <t>何润奇</t>
  </si>
  <si>
    <t>(GRT)73602238</t>
  </si>
  <si>
    <t>[重庆]汉庭酒店(重庆火车北站南广场地铁站店)(68604114)</t>
  </si>
  <si>
    <t>大床房&lt;2人入住&gt;</t>
  </si>
  <si>
    <t>李俊涛</t>
  </si>
  <si>
    <t>R4000231072124835001</t>
  </si>
  <si>
    <t>[null](80243645)</t>
  </si>
  <si>
    <t>[广州]广州珀丽酒店(76255406)</t>
  </si>
  <si>
    <t>豪华套房&lt;2人入住&gt;&lt;早餐&gt;</t>
  </si>
  <si>
    <t>陈绮婷</t>
  </si>
  <si>
    <t>[null](80247876)</t>
  </si>
  <si>
    <t>，</t>
  </si>
  <si>
    <t xml:space="preserve"> 8127 CNY</t>
  </si>
  <si>
    <t>A211229095530481</t>
  </si>
  <si>
    <t>总计：8127元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</si>
  <si>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</si>
  <si>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</si>
  <si>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</si>
  <si>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</si>
  <si>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</si>
  <si>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</si>
  <si>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</si>
  <si>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</si>
  <si>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</si>
  <si>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</si>
  <si>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</si>
  <si>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</si>
  <si>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</si>
  <si>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</si>
  <si>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</si>
  <si>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</si>
  <si>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</si>
  <si>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2021-12-13</t>
  </si>
  <si>
    <t>2339482</t>
  </si>
  <si>
    <t>香港旺角荟贤居(如心酒店集团管理)</t>
  </si>
  <si>
    <t>hon cheuk hang</t>
  </si>
  <si>
    <t>2021-12-14</t>
  </si>
  <si>
    <t>退房日月结</t>
  </si>
  <si>
    <t>303.00</t>
  </si>
  <si>
    <t>RMB</t>
  </si>
  <si>
    <t>0</t>
  </si>
  <si>
    <t>0.00</t>
  </si>
  <si>
    <t>携程汇登国内直连</t>
  </si>
  <si>
    <t>2021-12-13 22:01:58</t>
  </si>
  <si>
    <t>否</t>
  </si>
  <si>
    <t>广州汇登信息科技有限公司</t>
  </si>
  <si>
    <t>直连</t>
  </si>
  <si>
    <t>2339446</t>
  </si>
  <si>
    <t>汉庭优佳酒店(阳江西平南路店)</t>
  </si>
  <si>
    <t>何烨</t>
  </si>
  <si>
    <t>137.00</t>
  </si>
  <si>
    <t>2021-12-13 21:41:17</t>
  </si>
  <si>
    <t>2339270</t>
  </si>
  <si>
    <t>广州珀丽酒店</t>
  </si>
  <si>
    <t>426.00</t>
  </si>
  <si>
    <t>2021-12-13 20:05:13</t>
  </si>
  <si>
    <t>2339123</t>
  </si>
  <si>
    <t>Leung Wai Leung</t>
  </si>
  <si>
    <t>2021-12-13 18:56:38</t>
  </si>
  <si>
    <t>2339089</t>
  </si>
  <si>
    <t>汉庭酒店(重庆火车北站南广场地铁站店)</t>
  </si>
  <si>
    <t>146.00</t>
  </si>
  <si>
    <t>2021-12-13 18:40:41</t>
  </si>
  <si>
    <t>2338582</t>
  </si>
  <si>
    <t>格林豪泰(苏州天平山国际影视城店)</t>
  </si>
  <si>
    <t>155.00</t>
  </si>
  <si>
    <t>2021-12-13 14:08:14</t>
  </si>
  <si>
    <t>2338382</t>
  </si>
  <si>
    <t>北京瑞成大酒店</t>
  </si>
  <si>
    <t>394.00</t>
  </si>
  <si>
    <t>2021-12-13 11:43:11</t>
  </si>
  <si>
    <t>2338271</t>
  </si>
  <si>
    <t>骏怡连锁酒店(海南省人民医院店)</t>
  </si>
  <si>
    <t>134.00</t>
  </si>
  <si>
    <t>2021-12-13 10:39:23</t>
  </si>
  <si>
    <t>2338263</t>
  </si>
  <si>
    <t>长沙会展诺富特酒店</t>
  </si>
  <si>
    <t>332.00</t>
  </si>
  <si>
    <t>2021-12-13 10:36:12</t>
  </si>
  <si>
    <t>2338234</t>
  </si>
  <si>
    <t>2021-12-13 10:21:32</t>
  </si>
  <si>
    <t>2338025</t>
  </si>
  <si>
    <t>东莞银城酒店</t>
  </si>
  <si>
    <t>198.00</t>
  </si>
  <si>
    <t>2021-12-13 04:56:19</t>
  </si>
  <si>
    <t>2021-12-10</t>
  </si>
  <si>
    <t>2334566</t>
  </si>
  <si>
    <t>贝壳酒店(合肥瑶海区百大周谷堆大兴路店)</t>
  </si>
  <si>
    <t>418.00</t>
  </si>
  <si>
    <t>2021-12-10 13:23:47</t>
  </si>
  <si>
    <t>2021-12-05</t>
  </si>
  <si>
    <t>2327919</t>
  </si>
  <si>
    <t>天阁酒店(台北复兴馆)</t>
  </si>
  <si>
    <t>LIN YU CHUN</t>
  </si>
  <si>
    <t>2021-12-12</t>
  </si>
  <si>
    <t>892.00</t>
  </si>
  <si>
    <t>2021-12-05 18:58:46</t>
  </si>
  <si>
    <t>2021-11-25</t>
  </si>
  <si>
    <t>2311774</t>
  </si>
  <si>
    <t>桂月村</t>
  </si>
  <si>
    <t>MA KUNG YI,MA KUNG YI</t>
  </si>
  <si>
    <t>733.00</t>
  </si>
  <si>
    <t>2021-11-25 12:41:35</t>
  </si>
  <si>
    <t>2021-11-24</t>
  </si>
  <si>
    <t>2310110</t>
  </si>
  <si>
    <t>香港珀丽酒店</t>
  </si>
  <si>
    <t>chang sai yin</t>
  </si>
  <si>
    <t>2021-11-30</t>
  </si>
  <si>
    <t>3162.04</t>
  </si>
  <si>
    <t>2021-11-24 12:01:58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</si>
</sst>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1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15" borderId="3" applyNumberFormat="0" applyAlignment="0" applyProtection="0">
      <alignment vertical="center"/>
    </xf>
    <xf numFmtId="0" fontId="19" fillId="15" borderId="1" applyNumberFormat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16841818144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44543</v>
      </c>
      <c r="G2" s="5">
        <v>44544</v>
      </c>
      <c r="H2" s="4">
        <v>1</v>
      </c>
      <c r="I2" s="4">
        <v>1</v>
      </c>
      <c r="J2" s="4">
        <v>1</v>
      </c>
      <c r="K2" s="4" t="s">
        <v>29</v>
      </c>
      <c r="L2" s="4">
        <v>338</v>
      </c>
      <c r="M2" s="4">
        <v>338</v>
      </c>
      <c r="N2" s="4" t="s">
        <v>30</v>
      </c>
      <c r="O2" s="4" t="s">
        <v>31</v>
      </c>
      <c r="P2" s="4" t="s">
        <v>32</v>
      </c>
      <c r="Q2" s="4">
        <v>0</v>
      </c>
      <c r="R2" s="6">
        <v>44522</v>
      </c>
      <c r="S2" s="5">
        <v>44559</v>
      </c>
      <c r="T2" s="4" t="s">
        <v>33</v>
      </c>
      <c r="U2" s="4">
        <v>338</v>
      </c>
      <c r="V2" s="4">
        <v>0</v>
      </c>
      <c r="W2" s="4">
        <v>0</v>
      </c>
    </row>
    <row r="3" s="4" customFormat="1" spans="1:23">
      <c r="A3" s="4">
        <v>16841818144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44543</v>
      </c>
      <c r="G3" s="5">
        <v>44544</v>
      </c>
      <c r="H3" s="4">
        <v>1</v>
      </c>
      <c r="I3" s="4">
        <v>1</v>
      </c>
      <c r="J3" s="4">
        <v>1</v>
      </c>
      <c r="K3" s="4" t="s">
        <v>29</v>
      </c>
      <c r="L3" s="4">
        <v>-338</v>
      </c>
      <c r="M3" s="4">
        <v>-338</v>
      </c>
      <c r="N3" s="4" t="s">
        <v>30</v>
      </c>
      <c r="O3" s="4" t="s">
        <v>31</v>
      </c>
      <c r="P3" s="4" t="s">
        <v>32</v>
      </c>
      <c r="Q3" s="4">
        <v>0</v>
      </c>
      <c r="R3" s="6">
        <v>44522</v>
      </c>
      <c r="S3" s="5">
        <v>44559</v>
      </c>
      <c r="T3" s="4" t="s">
        <v>33</v>
      </c>
      <c r="U3" s="4">
        <v>-338</v>
      </c>
      <c r="V3" s="4">
        <v>0</v>
      </c>
      <c r="W3" s="4">
        <v>0</v>
      </c>
    </row>
    <row r="4" s="4" customFormat="1" spans="1:25">
      <c r="A4" s="4">
        <v>16855831197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44530</v>
      </c>
      <c r="G4" s="5">
        <v>44544</v>
      </c>
      <c r="H4" s="4">
        <v>1</v>
      </c>
      <c r="I4" s="4">
        <v>14</v>
      </c>
      <c r="J4" s="4">
        <v>14</v>
      </c>
      <c r="K4" s="4" t="s">
        <v>29</v>
      </c>
      <c r="L4" s="4">
        <v>3162</v>
      </c>
      <c r="M4" s="4">
        <v>3162</v>
      </c>
      <c r="N4" s="4" t="s">
        <v>37</v>
      </c>
      <c r="O4" s="4" t="s">
        <v>31</v>
      </c>
      <c r="P4" s="4" t="s">
        <v>32</v>
      </c>
      <c r="Q4" s="4">
        <v>0</v>
      </c>
      <c r="R4" s="6">
        <v>44524</v>
      </c>
      <c r="S4" s="5">
        <v>44559</v>
      </c>
      <c r="T4" s="4" t="s">
        <v>33</v>
      </c>
      <c r="U4" s="4">
        <v>3162</v>
      </c>
      <c r="V4" s="4">
        <v>0</v>
      </c>
      <c r="W4" s="4">
        <v>0</v>
      </c>
      <c r="X4" s="4"/>
      <c r="Y4" s="4">
        <v>6001318</v>
      </c>
    </row>
    <row r="5" s="4" customFormat="1" spans="1:25">
      <c r="A5" s="4">
        <v>16861916530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44543</v>
      </c>
      <c r="G5" s="5">
        <v>44544</v>
      </c>
      <c r="H5" s="4">
        <v>1</v>
      </c>
      <c r="I5" s="4">
        <v>1</v>
      </c>
      <c r="J5" s="4">
        <v>1</v>
      </c>
      <c r="K5" s="4" t="s">
        <v>29</v>
      </c>
      <c r="L5" s="4">
        <v>733</v>
      </c>
      <c r="M5" s="4">
        <v>733</v>
      </c>
      <c r="N5" s="4" t="s">
        <v>40</v>
      </c>
      <c r="O5" s="4" t="s">
        <v>31</v>
      </c>
      <c r="P5" s="4" t="s">
        <v>32</v>
      </c>
      <c r="Q5" s="4">
        <v>0</v>
      </c>
      <c r="R5" s="6">
        <v>44525</v>
      </c>
      <c r="S5" s="5">
        <v>44559</v>
      </c>
      <c r="T5" s="4" t="s">
        <v>33</v>
      </c>
      <c r="U5" s="4">
        <v>733</v>
      </c>
      <c r="V5" s="4">
        <v>0</v>
      </c>
      <c r="W5" s="4">
        <v>0</v>
      </c>
      <c r="X5" s="4"/>
      <c r="Y5" s="4" t="s">
        <v>41</v>
      </c>
    </row>
    <row r="6" s="4" customFormat="1" spans="1:23">
      <c r="A6" s="4">
        <v>16911999253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44543</v>
      </c>
      <c r="G6" s="5">
        <v>44544</v>
      </c>
      <c r="H6" s="4">
        <v>1</v>
      </c>
      <c r="I6" s="4">
        <v>1</v>
      </c>
      <c r="J6" s="4">
        <v>1</v>
      </c>
      <c r="K6" s="4" t="s">
        <v>29</v>
      </c>
      <c r="L6" s="4">
        <v>536</v>
      </c>
      <c r="M6" s="4">
        <v>536</v>
      </c>
      <c r="N6" s="4" t="s">
        <v>44</v>
      </c>
      <c r="O6" s="4" t="s">
        <v>31</v>
      </c>
      <c r="P6" s="4" t="s">
        <v>32</v>
      </c>
      <c r="Q6" s="4">
        <v>0</v>
      </c>
      <c r="R6" s="6">
        <v>44533</v>
      </c>
      <c r="S6" s="5">
        <v>44559</v>
      </c>
      <c r="T6" s="4" t="s">
        <v>33</v>
      </c>
      <c r="U6" s="4">
        <v>536</v>
      </c>
      <c r="V6" s="4">
        <v>0</v>
      </c>
      <c r="W6" s="4">
        <v>0</v>
      </c>
    </row>
    <row r="7" s="4" customFormat="1" spans="1:23">
      <c r="A7" s="4">
        <v>16911999253</v>
      </c>
      <c r="B7" s="4" t="s">
        <v>25</v>
      </c>
      <c r="C7" s="4" t="s">
        <v>34</v>
      </c>
      <c r="D7" s="4" t="s">
        <v>42</v>
      </c>
      <c r="E7" s="4" t="s">
        <v>43</v>
      </c>
      <c r="F7" s="5">
        <v>44543</v>
      </c>
      <c r="G7" s="5">
        <v>44544</v>
      </c>
      <c r="H7" s="4">
        <v>1</v>
      </c>
      <c r="I7" s="4">
        <v>1</v>
      </c>
      <c r="J7" s="4">
        <v>1</v>
      </c>
      <c r="K7" s="4" t="s">
        <v>29</v>
      </c>
      <c r="L7" s="4">
        <v>-536</v>
      </c>
      <c r="M7" s="4">
        <v>-536</v>
      </c>
      <c r="N7" s="4" t="s">
        <v>44</v>
      </c>
      <c r="O7" s="4" t="s">
        <v>31</v>
      </c>
      <c r="P7" s="4" t="s">
        <v>32</v>
      </c>
      <c r="Q7" s="4">
        <v>0</v>
      </c>
      <c r="R7" s="6">
        <v>44533</v>
      </c>
      <c r="S7" s="5">
        <v>44559</v>
      </c>
      <c r="T7" s="4" t="s">
        <v>33</v>
      </c>
      <c r="U7" s="4">
        <v>-536</v>
      </c>
      <c r="V7" s="4">
        <v>0</v>
      </c>
      <c r="W7" s="4">
        <v>0</v>
      </c>
    </row>
    <row r="8" s="4" customFormat="1" spans="1:23">
      <c r="A8" s="4">
        <v>16924356343</v>
      </c>
      <c r="B8" s="4" t="s">
        <v>25</v>
      </c>
      <c r="C8" s="4" t="s">
        <v>26</v>
      </c>
      <c r="D8" s="4" t="s">
        <v>45</v>
      </c>
      <c r="E8" s="4" t="s">
        <v>46</v>
      </c>
      <c r="F8" s="5">
        <v>44542</v>
      </c>
      <c r="G8" s="5">
        <v>44544</v>
      </c>
      <c r="H8" s="4">
        <v>1</v>
      </c>
      <c r="I8" s="4">
        <v>2</v>
      </c>
      <c r="J8" s="4">
        <v>2</v>
      </c>
      <c r="K8" s="4" t="s">
        <v>29</v>
      </c>
      <c r="L8" s="4">
        <v>892</v>
      </c>
      <c r="M8" s="4">
        <v>892</v>
      </c>
      <c r="N8" s="4" t="s">
        <v>47</v>
      </c>
      <c r="O8" s="4" t="s">
        <v>31</v>
      </c>
      <c r="P8" s="4" t="s">
        <v>32</v>
      </c>
      <c r="Q8" s="4">
        <v>0</v>
      </c>
      <c r="R8" s="6">
        <v>44535</v>
      </c>
      <c r="S8" s="5">
        <v>44559</v>
      </c>
      <c r="T8" s="4" t="s">
        <v>33</v>
      </c>
      <c r="U8" s="4">
        <v>892</v>
      </c>
      <c r="V8" s="4">
        <v>0</v>
      </c>
      <c r="W8" s="4">
        <v>0</v>
      </c>
    </row>
    <row r="9" s="4" customFormat="1" spans="1:23">
      <c r="A9" s="4">
        <v>16955964902</v>
      </c>
      <c r="B9" s="4" t="s">
        <v>25</v>
      </c>
      <c r="C9" s="4" t="s">
        <v>26</v>
      </c>
      <c r="D9" s="4" t="s">
        <v>48</v>
      </c>
      <c r="E9" s="4" t="s">
        <v>49</v>
      </c>
      <c r="F9" s="5">
        <v>44540</v>
      </c>
      <c r="G9" s="5">
        <v>44544</v>
      </c>
      <c r="H9" s="4">
        <v>1</v>
      </c>
      <c r="I9" s="4">
        <v>4</v>
      </c>
      <c r="J9" s="4">
        <v>4</v>
      </c>
      <c r="K9" s="4" t="s">
        <v>29</v>
      </c>
      <c r="L9" s="4">
        <v>418</v>
      </c>
      <c r="M9" s="4">
        <v>418</v>
      </c>
      <c r="N9" s="4" t="s">
        <v>50</v>
      </c>
      <c r="O9" s="4" t="s">
        <v>31</v>
      </c>
      <c r="P9" s="4" t="s">
        <v>32</v>
      </c>
      <c r="Q9" s="4">
        <v>0</v>
      </c>
      <c r="R9" s="6">
        <v>44540</v>
      </c>
      <c r="S9" s="5">
        <v>44559</v>
      </c>
      <c r="T9" s="4" t="s">
        <v>33</v>
      </c>
      <c r="U9" s="4">
        <v>418</v>
      </c>
      <c r="V9" s="4">
        <v>0</v>
      </c>
      <c r="W9" s="4">
        <v>0</v>
      </c>
    </row>
    <row r="10" s="4" customFormat="1" spans="1:25">
      <c r="A10" s="4">
        <v>16974709035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44543</v>
      </c>
      <c r="G10" s="5">
        <v>44544</v>
      </c>
      <c r="H10" s="4">
        <v>1</v>
      </c>
      <c r="I10" s="4">
        <v>1</v>
      </c>
      <c r="J10" s="4">
        <v>1</v>
      </c>
      <c r="K10" s="4" t="s">
        <v>29</v>
      </c>
      <c r="L10" s="4">
        <v>198</v>
      </c>
      <c r="M10" s="4">
        <v>198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44543</v>
      </c>
      <c r="S10" s="5">
        <v>44559</v>
      </c>
      <c r="T10" s="4" t="s">
        <v>33</v>
      </c>
      <c r="U10" s="4">
        <v>198</v>
      </c>
      <c r="V10" s="4">
        <v>0</v>
      </c>
      <c r="W10" s="4">
        <v>0</v>
      </c>
      <c r="X10" s="4"/>
      <c r="Y10" s="4">
        <v>686455</v>
      </c>
    </row>
    <row r="11" s="4" customFormat="1" spans="1:23">
      <c r="A11" s="4">
        <v>16975120872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44543</v>
      </c>
      <c r="G11" s="5">
        <v>44544</v>
      </c>
      <c r="H11" s="4">
        <v>1</v>
      </c>
      <c r="I11" s="4">
        <v>1</v>
      </c>
      <c r="J11" s="4">
        <v>1</v>
      </c>
      <c r="K11" s="4" t="s">
        <v>29</v>
      </c>
      <c r="L11" s="4">
        <v>332</v>
      </c>
      <c r="M11" s="4">
        <v>332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44543</v>
      </c>
      <c r="S11" s="5">
        <v>44559</v>
      </c>
      <c r="T11" s="4" t="s">
        <v>33</v>
      </c>
      <c r="U11" s="4">
        <v>332</v>
      </c>
      <c r="V11" s="4">
        <v>0</v>
      </c>
      <c r="W11" s="4">
        <v>0</v>
      </c>
    </row>
    <row r="12" s="4" customFormat="1" spans="1:23">
      <c r="A12" s="4">
        <v>16975134528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44543</v>
      </c>
      <c r="G12" s="5">
        <v>44544</v>
      </c>
      <c r="H12" s="4">
        <v>1</v>
      </c>
      <c r="I12" s="4">
        <v>1</v>
      </c>
      <c r="J12" s="4">
        <v>1</v>
      </c>
      <c r="K12" s="4" t="s">
        <v>29</v>
      </c>
      <c r="L12" s="4">
        <v>394</v>
      </c>
      <c r="M12" s="4">
        <v>394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44543</v>
      </c>
      <c r="S12" s="5">
        <v>44559</v>
      </c>
      <c r="T12" s="4" t="s">
        <v>33</v>
      </c>
      <c r="U12" s="4">
        <v>394</v>
      </c>
      <c r="V12" s="4">
        <v>0</v>
      </c>
      <c r="W12" s="4">
        <v>0</v>
      </c>
    </row>
    <row r="13" s="4" customFormat="1" spans="1:25">
      <c r="A13" s="4">
        <v>16975195212</v>
      </c>
      <c r="B13" s="4" t="s">
        <v>25</v>
      </c>
      <c r="C13" s="4" t="s">
        <v>26</v>
      </c>
      <c r="D13" s="4" t="s">
        <v>54</v>
      </c>
      <c r="E13" s="4" t="s">
        <v>55</v>
      </c>
      <c r="F13" s="5">
        <v>44543</v>
      </c>
      <c r="G13" s="5">
        <v>44544</v>
      </c>
      <c r="H13" s="4">
        <v>1</v>
      </c>
      <c r="I13" s="4">
        <v>1</v>
      </c>
      <c r="J13" s="4">
        <v>1</v>
      </c>
      <c r="K13" s="4" t="s">
        <v>29</v>
      </c>
      <c r="L13" s="4">
        <v>332</v>
      </c>
      <c r="M13" s="4">
        <v>332</v>
      </c>
      <c r="N13" s="4" t="s">
        <v>60</v>
      </c>
      <c r="O13" s="4" t="s">
        <v>31</v>
      </c>
      <c r="P13" s="4" t="s">
        <v>32</v>
      </c>
      <c r="Q13" s="4">
        <v>0</v>
      </c>
      <c r="R13" s="6">
        <v>44543</v>
      </c>
      <c r="S13" s="5">
        <v>44559</v>
      </c>
      <c r="T13" s="4" t="s">
        <v>33</v>
      </c>
      <c r="U13" s="4">
        <v>332</v>
      </c>
      <c r="V13" s="4">
        <v>0</v>
      </c>
      <c r="W13" s="4">
        <v>0</v>
      </c>
      <c r="X13" s="4"/>
      <c r="Y13" s="4">
        <v>2112130540</v>
      </c>
    </row>
    <row r="14" s="4" customFormat="1" spans="1:24">
      <c r="A14" s="4">
        <v>16975206754</v>
      </c>
      <c r="B14" s="4" t="s">
        <v>25</v>
      </c>
      <c r="C14" s="4" t="s">
        <v>26</v>
      </c>
      <c r="D14" s="4" t="s">
        <v>61</v>
      </c>
      <c r="E14" s="4" t="s">
        <v>62</v>
      </c>
      <c r="F14" s="5">
        <v>44543</v>
      </c>
      <c r="G14" s="5">
        <v>44544</v>
      </c>
      <c r="H14" s="4">
        <v>1</v>
      </c>
      <c r="I14" s="4">
        <v>1</v>
      </c>
      <c r="J14" s="4">
        <v>1</v>
      </c>
      <c r="K14" s="4" t="s">
        <v>29</v>
      </c>
      <c r="L14" s="4">
        <v>134</v>
      </c>
      <c r="M14" s="4">
        <v>134</v>
      </c>
      <c r="N14" s="4" t="s">
        <v>63</v>
      </c>
      <c r="O14" s="4" t="s">
        <v>31</v>
      </c>
      <c r="P14" s="4" t="s">
        <v>32</v>
      </c>
      <c r="Q14" s="4">
        <v>0</v>
      </c>
      <c r="R14" s="6">
        <v>44543</v>
      </c>
      <c r="S14" s="5">
        <v>44559</v>
      </c>
      <c r="T14" s="4" t="s">
        <v>33</v>
      </c>
      <c r="U14" s="4">
        <v>134</v>
      </c>
      <c r="V14" s="4">
        <v>0</v>
      </c>
      <c r="W14" s="4">
        <v>0</v>
      </c>
      <c r="X14" s="4">
        <v>2338271</v>
      </c>
    </row>
    <row r="15" s="4" customFormat="1" spans="1:24">
      <c r="A15" s="4">
        <v>16975491945</v>
      </c>
      <c r="B15" s="4" t="s">
        <v>25</v>
      </c>
      <c r="C15" s="4" t="s">
        <v>26</v>
      </c>
      <c r="D15" s="4" t="s">
        <v>57</v>
      </c>
      <c r="E15" s="4" t="s">
        <v>58</v>
      </c>
      <c r="F15" s="5">
        <v>44543</v>
      </c>
      <c r="G15" s="5">
        <v>44544</v>
      </c>
      <c r="H15" s="4">
        <v>1</v>
      </c>
      <c r="I15" s="4">
        <v>1</v>
      </c>
      <c r="J15" s="4">
        <v>1</v>
      </c>
      <c r="K15" s="4" t="s">
        <v>29</v>
      </c>
      <c r="L15" s="4">
        <v>394</v>
      </c>
      <c r="M15" s="4">
        <v>394</v>
      </c>
      <c r="N15" s="4" t="s">
        <v>64</v>
      </c>
      <c r="O15" s="4" t="s">
        <v>31</v>
      </c>
      <c r="P15" s="4" t="s">
        <v>32</v>
      </c>
      <c r="Q15" s="4">
        <v>0</v>
      </c>
      <c r="R15" s="6">
        <v>44543</v>
      </c>
      <c r="S15" s="5">
        <v>44559</v>
      </c>
      <c r="T15" s="4" t="s">
        <v>33</v>
      </c>
      <c r="U15" s="4">
        <v>394</v>
      </c>
      <c r="V15" s="4">
        <v>0</v>
      </c>
      <c r="W15" s="4">
        <v>0</v>
      </c>
      <c r="X15" s="4">
        <v>2338382</v>
      </c>
    </row>
    <row r="16" s="4" customFormat="1" spans="1:25">
      <c r="A16" s="4">
        <v>16976139221</v>
      </c>
      <c r="B16" s="4" t="s">
        <v>25</v>
      </c>
      <c r="C16" s="4" t="s">
        <v>26</v>
      </c>
      <c r="D16" s="4" t="s">
        <v>65</v>
      </c>
      <c r="E16" s="4" t="s">
        <v>66</v>
      </c>
      <c r="F16" s="5">
        <v>44543</v>
      </c>
      <c r="G16" s="5">
        <v>44544</v>
      </c>
      <c r="H16" s="4">
        <v>1</v>
      </c>
      <c r="I16" s="4">
        <v>1</v>
      </c>
      <c r="J16" s="4">
        <v>1</v>
      </c>
      <c r="K16" s="4" t="s">
        <v>29</v>
      </c>
      <c r="L16" s="4">
        <v>155</v>
      </c>
      <c r="M16" s="4">
        <v>155</v>
      </c>
      <c r="N16" s="4" t="s">
        <v>67</v>
      </c>
      <c r="O16" s="4" t="s">
        <v>31</v>
      </c>
      <c r="P16" s="4" t="s">
        <v>32</v>
      </c>
      <c r="Q16" s="4">
        <v>0</v>
      </c>
      <c r="R16" s="6">
        <v>44543</v>
      </c>
      <c r="S16" s="5">
        <v>44559</v>
      </c>
      <c r="T16" s="4" t="s">
        <v>33</v>
      </c>
      <c r="U16" s="4">
        <v>155</v>
      </c>
      <c r="V16" s="4">
        <v>0</v>
      </c>
      <c r="W16" s="4">
        <v>0</v>
      </c>
      <c r="X16" s="4"/>
      <c r="Y16" s="4" t="s">
        <v>68</v>
      </c>
    </row>
    <row r="17" s="4" customFormat="1" spans="1:23">
      <c r="A17" s="4">
        <v>16975120872</v>
      </c>
      <c r="B17" s="4" t="s">
        <v>25</v>
      </c>
      <c r="C17" s="4" t="s">
        <v>34</v>
      </c>
      <c r="D17" s="4" t="s">
        <v>54</v>
      </c>
      <c r="E17" s="4" t="s">
        <v>55</v>
      </c>
      <c r="F17" s="5">
        <v>44543</v>
      </c>
      <c r="G17" s="5">
        <v>44544</v>
      </c>
      <c r="H17" s="4">
        <v>1</v>
      </c>
      <c r="I17" s="4">
        <v>1</v>
      </c>
      <c r="J17" s="4">
        <v>1</v>
      </c>
      <c r="K17" s="4" t="s">
        <v>29</v>
      </c>
      <c r="L17" s="4">
        <v>-332</v>
      </c>
      <c r="M17" s="4">
        <v>-332</v>
      </c>
      <c r="N17" s="4" t="s">
        <v>56</v>
      </c>
      <c r="O17" s="4" t="s">
        <v>31</v>
      </c>
      <c r="P17" s="4" t="s">
        <v>32</v>
      </c>
      <c r="Q17" s="4">
        <v>0</v>
      </c>
      <c r="R17" s="6">
        <v>44543</v>
      </c>
      <c r="S17" s="5">
        <v>44559</v>
      </c>
      <c r="T17" s="4" t="s">
        <v>33</v>
      </c>
      <c r="U17" s="4">
        <v>-332</v>
      </c>
      <c r="V17" s="4">
        <v>0</v>
      </c>
      <c r="W17" s="4">
        <v>0</v>
      </c>
    </row>
    <row r="18" s="4" customFormat="1" spans="1:25">
      <c r="A18" s="4">
        <v>16977217266</v>
      </c>
      <c r="B18" s="4" t="s">
        <v>25</v>
      </c>
      <c r="C18" s="4" t="s">
        <v>26</v>
      </c>
      <c r="D18" s="4" t="s">
        <v>69</v>
      </c>
      <c r="E18" s="4" t="s">
        <v>70</v>
      </c>
      <c r="F18" s="5">
        <v>44543</v>
      </c>
      <c r="G18" s="5">
        <v>44544</v>
      </c>
      <c r="H18" s="4">
        <v>1</v>
      </c>
      <c r="I18" s="4">
        <v>1</v>
      </c>
      <c r="J18" s="4">
        <v>1</v>
      </c>
      <c r="K18" s="4" t="s">
        <v>29</v>
      </c>
      <c r="L18" s="4">
        <v>146</v>
      </c>
      <c r="M18" s="4">
        <v>146</v>
      </c>
      <c r="N18" s="4" t="s">
        <v>71</v>
      </c>
      <c r="O18" s="4" t="s">
        <v>31</v>
      </c>
      <c r="P18" s="4" t="s">
        <v>32</v>
      </c>
      <c r="Q18" s="4">
        <v>0</v>
      </c>
      <c r="R18" s="6">
        <v>44543</v>
      </c>
      <c r="S18" s="5">
        <v>44559</v>
      </c>
      <c r="T18" s="4" t="s">
        <v>33</v>
      </c>
      <c r="U18" s="4">
        <v>146</v>
      </c>
      <c r="V18" s="4">
        <v>0</v>
      </c>
      <c r="W18" s="4">
        <v>0</v>
      </c>
      <c r="X18" s="4">
        <v>2339089</v>
      </c>
      <c r="Y18" s="4" t="s">
        <v>72</v>
      </c>
    </row>
    <row r="19" s="4" customFormat="1" spans="1:23">
      <c r="A19" s="4">
        <v>16977271128</v>
      </c>
      <c r="B19" s="4" t="s">
        <v>25</v>
      </c>
      <c r="C19" s="4" t="s">
        <v>26</v>
      </c>
      <c r="D19" s="4" t="s">
        <v>73</v>
      </c>
      <c r="E19" s="4"/>
      <c r="F19" s="5">
        <v>44543</v>
      </c>
      <c r="G19" s="5">
        <v>44544</v>
      </c>
      <c r="H19" s="4">
        <v>0</v>
      </c>
      <c r="I19" s="4">
        <v>1</v>
      </c>
      <c r="J19" s="4">
        <v>0</v>
      </c>
      <c r="K19" s="4" t="s">
        <v>29</v>
      </c>
      <c r="L19" s="4">
        <v>303</v>
      </c>
      <c r="M19" s="4">
        <v>303</v>
      </c>
      <c r="N19" s="4"/>
      <c r="O19" s="4" t="s">
        <v>31</v>
      </c>
      <c r="P19" s="4" t="s">
        <v>32</v>
      </c>
      <c r="Q19" s="4">
        <v>0</v>
      </c>
      <c r="R19" s="6">
        <v>44543</v>
      </c>
      <c r="S19" s="5">
        <v>44559</v>
      </c>
      <c r="T19" s="4" t="s">
        <v>33</v>
      </c>
      <c r="U19" s="4">
        <v>303</v>
      </c>
      <c r="V19" s="4">
        <v>0</v>
      </c>
      <c r="W19" s="4">
        <v>0</v>
      </c>
    </row>
    <row r="20" s="4" customFormat="1" spans="1:23">
      <c r="A20" s="4">
        <v>16977476866</v>
      </c>
      <c r="B20" s="4" t="s">
        <v>25</v>
      </c>
      <c r="C20" s="4" t="s">
        <v>26</v>
      </c>
      <c r="D20" s="4" t="s">
        <v>74</v>
      </c>
      <c r="E20" s="4" t="s">
        <v>75</v>
      </c>
      <c r="F20" s="5">
        <v>44543</v>
      </c>
      <c r="G20" s="5">
        <v>44544</v>
      </c>
      <c r="H20" s="4">
        <v>1</v>
      </c>
      <c r="I20" s="4">
        <v>1</v>
      </c>
      <c r="J20" s="4">
        <v>1</v>
      </c>
      <c r="K20" s="4" t="s">
        <v>29</v>
      </c>
      <c r="L20" s="4">
        <v>426</v>
      </c>
      <c r="M20" s="4">
        <v>426</v>
      </c>
      <c r="N20" s="4" t="s">
        <v>76</v>
      </c>
      <c r="O20" s="4" t="s">
        <v>31</v>
      </c>
      <c r="P20" s="4" t="s">
        <v>32</v>
      </c>
      <c r="Q20" s="4">
        <v>0</v>
      </c>
      <c r="R20" s="6">
        <v>44543</v>
      </c>
      <c r="S20" s="5">
        <v>44559</v>
      </c>
      <c r="T20" s="4" t="s">
        <v>33</v>
      </c>
      <c r="U20" s="4">
        <v>426</v>
      </c>
      <c r="V20" s="4">
        <v>0</v>
      </c>
      <c r="W20" s="4">
        <v>0</v>
      </c>
    </row>
    <row r="21" s="4" customFormat="1" spans="1:23">
      <c r="A21" s="4">
        <v>16979824807</v>
      </c>
      <c r="B21" s="4" t="s">
        <v>25</v>
      </c>
      <c r="C21" s="4" t="s">
        <v>26</v>
      </c>
      <c r="D21" s="4" t="s">
        <v>77</v>
      </c>
      <c r="E21" s="4"/>
      <c r="F21" s="5">
        <v>44543</v>
      </c>
      <c r="G21" s="5">
        <v>44544</v>
      </c>
      <c r="H21" s="4">
        <v>0</v>
      </c>
      <c r="I21" s="4">
        <v>1</v>
      </c>
      <c r="J21" s="4">
        <v>0</v>
      </c>
      <c r="K21" s="4" t="s">
        <v>29</v>
      </c>
      <c r="L21" s="4">
        <v>137</v>
      </c>
      <c r="M21" s="4">
        <v>137</v>
      </c>
      <c r="N21" s="4"/>
      <c r="O21" s="4" t="s">
        <v>31</v>
      </c>
      <c r="P21" s="4" t="s">
        <v>32</v>
      </c>
      <c r="Q21" s="4">
        <v>0</v>
      </c>
      <c r="R21" s="6">
        <v>44543</v>
      </c>
      <c r="S21" s="5">
        <v>44559</v>
      </c>
      <c r="T21" s="4" t="s">
        <v>33</v>
      </c>
      <c r="U21" s="4">
        <v>137</v>
      </c>
      <c r="V21" s="4">
        <v>0</v>
      </c>
      <c r="W21" s="4">
        <v>0</v>
      </c>
    </row>
    <row r="22" s="4" customFormat="1" spans="1:23">
      <c r="A22" s="4">
        <v>16979979866</v>
      </c>
      <c r="B22" s="4" t="s">
        <v>25</v>
      </c>
      <c r="C22" s="4" t="s">
        <v>26</v>
      </c>
      <c r="D22" s="4" t="s">
        <v>73</v>
      </c>
      <c r="E22" s="4"/>
      <c r="F22" s="5">
        <v>44543</v>
      </c>
      <c r="G22" s="5">
        <v>44544</v>
      </c>
      <c r="H22" s="4">
        <v>0</v>
      </c>
      <c r="I22" s="4">
        <v>1</v>
      </c>
      <c r="J22" s="4">
        <v>0</v>
      </c>
      <c r="K22" s="4" t="s">
        <v>29</v>
      </c>
      <c r="L22" s="4">
        <v>303</v>
      </c>
      <c r="M22" s="4">
        <v>303</v>
      </c>
      <c r="N22" s="4"/>
      <c r="O22" s="4" t="s">
        <v>31</v>
      </c>
      <c r="P22" s="4" t="s">
        <v>32</v>
      </c>
      <c r="Q22" s="4">
        <v>0</v>
      </c>
      <c r="R22" s="6">
        <v>44543</v>
      </c>
      <c r="S22" s="5">
        <v>44559</v>
      </c>
      <c r="T22" s="4" t="s">
        <v>33</v>
      </c>
      <c r="U22" s="4">
        <v>303</v>
      </c>
      <c r="V22" s="4">
        <v>0</v>
      </c>
      <c r="W2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"/>
  <sheetViews>
    <sheetView tabSelected="1" workbookViewId="0">
      <selection activeCell="A25" sqref="A25:A26"/>
    </sheetView>
  </sheetViews>
  <sheetFormatPr defaultColWidth="9" defaultRowHeight="13.5"/>
  <cols>
    <col min="1" max="1" width="14.37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78</v>
      </c>
    </row>
    <row r="2" s="4" customFormat="1" hidden="1" spans="1:9">
      <c r="A2" s="4">
        <v>16841818144</v>
      </c>
      <c r="B2" s="5">
        <v>44543</v>
      </c>
      <c r="C2" s="5">
        <v>44544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16855831197</v>
      </c>
      <c r="B3" s="5">
        <v>44530</v>
      </c>
      <c r="C3" s="5">
        <v>44544</v>
      </c>
      <c r="D3" s="4">
        <v>3162</v>
      </c>
      <c r="E3" s="4" t="str">
        <f>VLOOKUP(A3,HOP!A:L,12,0)</f>
        <v>3162.04</v>
      </c>
      <c r="F3" s="4" t="str">
        <f>VLOOKUP(A3,HOP!A:C,3,0)</f>
        <v>2310110</v>
      </c>
      <c r="G3" s="4">
        <f t="shared" ref="G3:G19" si="0">D3-E3</f>
        <v>-0.0399999999999636</v>
      </c>
      <c r="H3" s="4" t="str">
        <f t="shared" ref="H3:H19" si="1">$H$1&amp;F3</f>
        <v>，2310110</v>
      </c>
      <c r="I3" s="4" t="str">
        <f>VLOOKUP(A3,HOP!A:T,20,0)</f>
        <v>直连</v>
      </c>
    </row>
    <row r="4" s="4" customFormat="1" spans="1:9">
      <c r="A4" s="4">
        <v>16861916530</v>
      </c>
      <c r="B4" s="5">
        <v>44543</v>
      </c>
      <c r="C4" s="5">
        <v>44544</v>
      </c>
      <c r="D4" s="4">
        <v>733</v>
      </c>
      <c r="E4" s="4" t="str">
        <f>VLOOKUP(A4,HOP!A:L,12,0)</f>
        <v>733.00</v>
      </c>
      <c r="F4" s="4" t="str">
        <f>VLOOKUP(A4,HOP!A:C,3,0)</f>
        <v>2311774</v>
      </c>
      <c r="G4" s="4">
        <f t="shared" si="0"/>
        <v>0</v>
      </c>
      <c r="H4" s="4" t="str">
        <f t="shared" si="1"/>
        <v>，2311774</v>
      </c>
      <c r="I4" s="4" t="str">
        <f>VLOOKUP(A4,HOP!A:T,20,0)</f>
        <v>直连</v>
      </c>
    </row>
    <row r="5" s="4" customFormat="1" hidden="1" spans="1:9">
      <c r="A5" s="4">
        <v>16911999253</v>
      </c>
      <c r="B5" s="5">
        <v>44543</v>
      </c>
      <c r="C5" s="5">
        <v>44544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4">
        <v>16924356343</v>
      </c>
      <c r="B6" s="5">
        <v>44542</v>
      </c>
      <c r="C6" s="5">
        <v>44544</v>
      </c>
      <c r="D6" s="4">
        <v>892</v>
      </c>
      <c r="E6" s="4" t="str">
        <f>VLOOKUP(A6,HOP!A:L,12,0)</f>
        <v>892.00</v>
      </c>
      <c r="F6" s="4" t="str">
        <f>VLOOKUP(A6,HOP!A:C,3,0)</f>
        <v>2327919</v>
      </c>
      <c r="G6" s="4">
        <f t="shared" si="0"/>
        <v>0</v>
      </c>
      <c r="H6" s="4" t="str">
        <f t="shared" si="1"/>
        <v>，2327919</v>
      </c>
      <c r="I6" s="4" t="str">
        <f>VLOOKUP(A6,HOP!A:T,20,0)</f>
        <v>直连</v>
      </c>
    </row>
    <row r="7" s="4" customFormat="1" spans="1:9">
      <c r="A7" s="4">
        <v>16955964902</v>
      </c>
      <c r="B7" s="5">
        <v>44540</v>
      </c>
      <c r="C7" s="5">
        <v>44544</v>
      </c>
      <c r="D7" s="4">
        <v>418</v>
      </c>
      <c r="E7" s="4" t="str">
        <f>VLOOKUP(A7,HOP!A:L,12,0)</f>
        <v>418.00</v>
      </c>
      <c r="F7" s="4" t="str">
        <f>VLOOKUP(A7,HOP!A:C,3,0)</f>
        <v>2334566</v>
      </c>
      <c r="G7" s="4">
        <f t="shared" si="0"/>
        <v>0</v>
      </c>
      <c r="H7" s="4" t="str">
        <f t="shared" si="1"/>
        <v>，2334566</v>
      </c>
      <c r="I7" s="4" t="str">
        <f>VLOOKUP(A7,HOP!A:T,20,0)</f>
        <v>直连</v>
      </c>
    </row>
    <row r="8" s="4" customFormat="1" spans="1:9">
      <c r="A8" s="4">
        <v>16974709035</v>
      </c>
      <c r="B8" s="5">
        <v>44543</v>
      </c>
      <c r="C8" s="5">
        <v>44544</v>
      </c>
      <c r="D8" s="4">
        <v>198</v>
      </c>
      <c r="E8" s="4" t="str">
        <f>VLOOKUP(A8,HOP!A:L,12,0)</f>
        <v>198.00</v>
      </c>
      <c r="F8" s="4" t="str">
        <f>VLOOKUP(A8,HOP!A:C,3,0)</f>
        <v>2338025</v>
      </c>
      <c r="G8" s="4">
        <f t="shared" si="0"/>
        <v>0</v>
      </c>
      <c r="H8" s="4" t="str">
        <f t="shared" si="1"/>
        <v>，2338025</v>
      </c>
      <c r="I8" s="4" t="str">
        <f>VLOOKUP(A8,HOP!A:T,20,0)</f>
        <v>直连</v>
      </c>
    </row>
    <row r="9" s="4" customFormat="1" hidden="1" spans="1:9">
      <c r="A9" s="4">
        <v>16975120872</v>
      </c>
      <c r="B9" s="5">
        <v>44543</v>
      </c>
      <c r="C9" s="5">
        <v>44544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0" s="4" customFormat="1" spans="1:9">
      <c r="A10" s="4">
        <v>16975134528</v>
      </c>
      <c r="B10" s="5">
        <v>44543</v>
      </c>
      <c r="C10" s="5">
        <v>44544</v>
      </c>
      <c r="D10" s="4">
        <v>394</v>
      </c>
      <c r="E10" s="4" t="str">
        <f>VLOOKUP(A10,HOP!A:L,12,0)</f>
        <v>394.00</v>
      </c>
      <c r="F10" s="4" t="str">
        <f>VLOOKUP(A10,HOP!A:C,3,0)</f>
        <v>2338234</v>
      </c>
      <c r="G10" s="4">
        <f t="shared" si="0"/>
        <v>0</v>
      </c>
      <c r="H10" s="4" t="str">
        <f t="shared" si="1"/>
        <v>，2338234</v>
      </c>
      <c r="I10" s="4" t="str">
        <f>VLOOKUP(A10,HOP!A:T,20,0)</f>
        <v>直连</v>
      </c>
    </row>
    <row r="11" s="4" customFormat="1" spans="1:9">
      <c r="A11" s="4">
        <v>16975195212</v>
      </c>
      <c r="B11" s="5">
        <v>44543</v>
      </c>
      <c r="C11" s="5">
        <v>44544</v>
      </c>
      <c r="D11" s="4">
        <v>332</v>
      </c>
      <c r="E11" s="4" t="str">
        <f>VLOOKUP(A11,HOP!A:L,12,0)</f>
        <v>332.00</v>
      </c>
      <c r="F11" s="4" t="str">
        <f>VLOOKUP(A11,HOP!A:C,3,0)</f>
        <v>2338263</v>
      </c>
      <c r="G11" s="4">
        <f t="shared" si="0"/>
        <v>0</v>
      </c>
      <c r="H11" s="4" t="str">
        <f t="shared" si="1"/>
        <v>，2338263</v>
      </c>
      <c r="I11" s="4" t="str">
        <f>VLOOKUP(A11,HOP!A:T,20,0)</f>
        <v>直连</v>
      </c>
    </row>
    <row r="12" s="4" customFormat="1" spans="1:9">
      <c r="A12" s="4">
        <v>16975206754</v>
      </c>
      <c r="B12" s="5">
        <v>44543</v>
      </c>
      <c r="C12" s="5">
        <v>44544</v>
      </c>
      <c r="D12" s="4">
        <v>134</v>
      </c>
      <c r="E12" s="4" t="str">
        <f>VLOOKUP(A12,HOP!A:L,12,0)</f>
        <v>134.00</v>
      </c>
      <c r="F12" s="4" t="str">
        <f>VLOOKUP(A12,HOP!A:C,3,0)</f>
        <v>2338271</v>
      </c>
      <c r="G12" s="4">
        <f t="shared" si="0"/>
        <v>0</v>
      </c>
      <c r="H12" s="4" t="str">
        <f t="shared" si="1"/>
        <v>，2338271</v>
      </c>
      <c r="I12" s="4" t="str">
        <f>VLOOKUP(A12,HOP!A:T,20,0)</f>
        <v>直连</v>
      </c>
    </row>
    <row r="13" s="4" customFormat="1" spans="1:9">
      <c r="A13" s="4">
        <v>16975491945</v>
      </c>
      <c r="B13" s="5">
        <v>44543</v>
      </c>
      <c r="C13" s="5">
        <v>44544</v>
      </c>
      <c r="D13" s="4">
        <v>394</v>
      </c>
      <c r="E13" s="4" t="str">
        <f>VLOOKUP(A13,HOP!A:L,12,0)</f>
        <v>394.00</v>
      </c>
      <c r="F13" s="4" t="str">
        <f>VLOOKUP(A13,HOP!A:C,3,0)</f>
        <v>2338382</v>
      </c>
      <c r="G13" s="4">
        <f t="shared" si="0"/>
        <v>0</v>
      </c>
      <c r="H13" s="4" t="str">
        <f t="shared" si="1"/>
        <v>，2338382</v>
      </c>
      <c r="I13" s="4" t="str">
        <f>VLOOKUP(A13,HOP!A:T,20,0)</f>
        <v>直连</v>
      </c>
    </row>
    <row r="14" s="4" customFormat="1" spans="1:9">
      <c r="A14" s="4">
        <v>16976139221</v>
      </c>
      <c r="B14" s="5">
        <v>44543</v>
      </c>
      <c r="C14" s="5">
        <v>44544</v>
      </c>
      <c r="D14" s="4">
        <v>155</v>
      </c>
      <c r="E14" s="4" t="str">
        <f>VLOOKUP(A14,HOP!A:L,12,0)</f>
        <v>155.00</v>
      </c>
      <c r="F14" s="4" t="str">
        <f>VLOOKUP(A14,HOP!A:C,3,0)</f>
        <v>2338582</v>
      </c>
      <c r="G14" s="4">
        <f t="shared" si="0"/>
        <v>0</v>
      </c>
      <c r="H14" s="4" t="str">
        <f t="shared" si="1"/>
        <v>，2338582</v>
      </c>
      <c r="I14" s="4" t="str">
        <f>VLOOKUP(A14,HOP!A:T,20,0)</f>
        <v>直连</v>
      </c>
    </row>
    <row r="15" s="4" customFormat="1" spans="1:9">
      <c r="A15" s="4">
        <v>16977217266</v>
      </c>
      <c r="B15" s="5">
        <v>44543</v>
      </c>
      <c r="C15" s="5">
        <v>44544</v>
      </c>
      <c r="D15" s="4">
        <v>146</v>
      </c>
      <c r="E15" s="4" t="str">
        <f>VLOOKUP(A15,HOP!A:L,12,0)</f>
        <v>146.00</v>
      </c>
      <c r="F15" s="4" t="str">
        <f>VLOOKUP(A15,HOP!A:C,3,0)</f>
        <v>2339089</v>
      </c>
      <c r="G15" s="4">
        <f t="shared" si="0"/>
        <v>0</v>
      </c>
      <c r="H15" s="4" t="str">
        <f t="shared" si="1"/>
        <v>，2339089</v>
      </c>
      <c r="I15" s="4" t="str">
        <f>VLOOKUP(A15,HOP!A:T,20,0)</f>
        <v>直连</v>
      </c>
    </row>
    <row r="16" s="4" customFormat="1" spans="1:9">
      <c r="A16" s="4">
        <v>16977271128</v>
      </c>
      <c r="B16" s="5">
        <v>44543</v>
      </c>
      <c r="C16" s="5">
        <v>44544</v>
      </c>
      <c r="D16" s="4">
        <v>303</v>
      </c>
      <c r="E16" s="4" t="str">
        <f>VLOOKUP(A16,HOP!A:L,12,0)</f>
        <v>303.00</v>
      </c>
      <c r="F16" s="4" t="str">
        <f>VLOOKUP(A16,HOP!A:C,3,0)</f>
        <v>2339123</v>
      </c>
      <c r="G16" s="4">
        <f t="shared" si="0"/>
        <v>0</v>
      </c>
      <c r="H16" s="4" t="str">
        <f t="shared" si="1"/>
        <v>，2339123</v>
      </c>
      <c r="I16" s="4" t="str">
        <f>VLOOKUP(A16,HOP!A:T,20,0)</f>
        <v>直连</v>
      </c>
    </row>
    <row r="17" s="4" customFormat="1" spans="1:9">
      <c r="A17" s="4">
        <v>16977476866</v>
      </c>
      <c r="B17" s="5">
        <v>44543</v>
      </c>
      <c r="C17" s="5">
        <v>44544</v>
      </c>
      <c r="D17" s="4">
        <v>426</v>
      </c>
      <c r="E17" s="4" t="str">
        <f>VLOOKUP(A17,HOP!A:L,12,0)</f>
        <v>426.00</v>
      </c>
      <c r="F17" s="4" t="str">
        <f>VLOOKUP(A17,HOP!A:C,3,0)</f>
        <v>2339270</v>
      </c>
      <c r="G17" s="4">
        <f t="shared" si="0"/>
        <v>0</v>
      </c>
      <c r="H17" s="4" t="str">
        <f t="shared" si="1"/>
        <v>，2339270</v>
      </c>
      <c r="I17" s="4" t="str">
        <f>VLOOKUP(A17,HOP!A:T,20,0)</f>
        <v>直连</v>
      </c>
    </row>
    <row r="18" s="4" customFormat="1" spans="1:9">
      <c r="A18" s="4">
        <v>16979824807</v>
      </c>
      <c r="B18" s="5">
        <v>44543</v>
      </c>
      <c r="C18" s="5">
        <v>44544</v>
      </c>
      <c r="D18" s="4">
        <v>137</v>
      </c>
      <c r="E18" s="4" t="str">
        <f>VLOOKUP(A18,HOP!A:L,12,0)</f>
        <v>137.00</v>
      </c>
      <c r="F18" s="4" t="str">
        <f>VLOOKUP(A18,HOP!A:C,3,0)</f>
        <v>2339446</v>
      </c>
      <c r="G18" s="4">
        <f t="shared" si="0"/>
        <v>0</v>
      </c>
      <c r="H18" s="4" t="str">
        <f t="shared" si="1"/>
        <v>，2339446</v>
      </c>
      <c r="I18" s="4" t="str">
        <f>VLOOKUP(A18,HOP!A:T,20,0)</f>
        <v>直连</v>
      </c>
    </row>
    <row r="19" s="4" customFormat="1" spans="1:9">
      <c r="A19" s="4">
        <v>16979979866</v>
      </c>
      <c r="B19" s="5">
        <v>44543</v>
      </c>
      <c r="C19" s="5">
        <v>44544</v>
      </c>
      <c r="D19" s="4">
        <v>303</v>
      </c>
      <c r="E19" s="4" t="str">
        <f>VLOOKUP(A19,HOP!A:L,12,0)</f>
        <v>303.00</v>
      </c>
      <c r="F19" s="4" t="str">
        <f>VLOOKUP(A19,HOP!A:C,3,0)</f>
        <v>2339482</v>
      </c>
      <c r="G19" s="4">
        <f t="shared" si="0"/>
        <v>0</v>
      </c>
      <c r="H19" s="4" t="str">
        <f t="shared" si="1"/>
        <v>，2339482</v>
      </c>
      <c r="I19" s="4" t="str">
        <f>VLOOKUP(A19,HOP!A:T,20,0)</f>
        <v>直连</v>
      </c>
    </row>
    <row r="21" spans="4:4">
      <c r="D21" s="4">
        <f>SUM(D2:D20)</f>
        <v>8127</v>
      </c>
    </row>
    <row r="22" spans="4:4">
      <c r="D22" s="4" t="s">
        <v>79</v>
      </c>
    </row>
    <row r="25" spans="1:1">
      <c r="A25" s="4" t="s">
        <v>80</v>
      </c>
    </row>
    <row r="26" spans="1:1">
      <c r="A26" s="4" t="s">
        <v>81</v>
      </c>
    </row>
  </sheetData>
  <autoFilter ref="A1:XFD22">
    <filterColumn colId="3">
      <filters blank="1">
        <filter val="332"/>
        <filter val="892"/>
        <filter val="3162"/>
        <filter val="303"/>
        <filter val="733"/>
        <filter val="134"/>
        <filter val="394"/>
        <filter val="155"/>
        <filter val="146"/>
        <filter val="426"/>
        <filter val="137"/>
        <filter val="8127"/>
        <filter val="198"/>
        <filter val="418"/>
        <filter val="8127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82</v>
      </c>
      <c r="B1" s="2" t="s">
        <v>83</v>
      </c>
      <c r="C1" s="2" t="s">
        <v>84</v>
      </c>
      <c r="D1" s="2" t="s">
        <v>85</v>
      </c>
      <c r="E1" s="2" t="s">
        <v>13</v>
      </c>
      <c r="F1" s="2" t="s">
        <v>5</v>
      </c>
      <c r="G1" s="2" t="s">
        <v>6</v>
      </c>
      <c r="H1" s="2" t="s">
        <v>86</v>
      </c>
      <c r="I1" s="2" t="s">
        <v>87</v>
      </c>
      <c r="J1" s="2" t="s">
        <v>88</v>
      </c>
      <c r="K1" s="2" t="s">
        <v>89</v>
      </c>
      <c r="L1" s="2" t="s">
        <v>90</v>
      </c>
      <c r="M1" s="2" t="s">
        <v>91</v>
      </c>
      <c r="N1" s="2" t="s">
        <v>92</v>
      </c>
      <c r="O1" s="2" t="s">
        <v>93</v>
      </c>
      <c r="P1" s="2" t="s">
        <v>94</v>
      </c>
      <c r="Q1" s="2" t="s">
        <v>95</v>
      </c>
      <c r="R1" s="2" t="s">
        <v>96</v>
      </c>
      <c r="S1" s="2" t="s">
        <v>97</v>
      </c>
      <c r="T1" s="2" t="s">
        <v>98</v>
      </c>
    </row>
    <row r="2" s="1" customFormat="1" spans="1:20">
      <c r="A2" s="3">
        <v>16979979866</v>
      </c>
      <c r="B2" s="1" t="s">
        <v>99</v>
      </c>
      <c r="C2" s="1" t="s">
        <v>100</v>
      </c>
      <c r="D2" s="1" t="s">
        <v>101</v>
      </c>
      <c r="E2" s="1" t="s">
        <v>102</v>
      </c>
      <c r="F2" s="1" t="s">
        <v>99</v>
      </c>
      <c r="G2" s="1" t="s">
        <v>103</v>
      </c>
      <c r="H2" s="1" t="s">
        <v>104</v>
      </c>
      <c r="I2" s="1" t="s">
        <v>105</v>
      </c>
      <c r="J2" s="1" t="s">
        <v>106</v>
      </c>
      <c r="K2" s="1" t="s">
        <v>105</v>
      </c>
      <c r="L2" s="1" t="s">
        <v>105</v>
      </c>
      <c r="M2" s="1" t="s">
        <v>107</v>
      </c>
      <c r="N2" s="1" t="s">
        <v>107</v>
      </c>
      <c r="O2" s="1" t="s">
        <v>108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</row>
    <row r="3" s="1" customFormat="1" spans="1:20">
      <c r="A3" s="3">
        <v>16979824807</v>
      </c>
      <c r="B3" s="1" t="s">
        <v>99</v>
      </c>
      <c r="C3" s="1" t="s">
        <v>114</v>
      </c>
      <c r="D3" s="1" t="s">
        <v>115</v>
      </c>
      <c r="E3" s="1" t="s">
        <v>116</v>
      </c>
      <c r="F3" s="1" t="s">
        <v>99</v>
      </c>
      <c r="G3" s="1" t="s">
        <v>103</v>
      </c>
      <c r="H3" s="1" t="s">
        <v>104</v>
      </c>
      <c r="I3" s="1" t="s">
        <v>117</v>
      </c>
      <c r="J3" s="1" t="s">
        <v>106</v>
      </c>
      <c r="K3" s="1" t="s">
        <v>117</v>
      </c>
      <c r="L3" s="1" t="s">
        <v>117</v>
      </c>
      <c r="M3" s="1" t="s">
        <v>107</v>
      </c>
      <c r="N3" s="1" t="s">
        <v>107</v>
      </c>
      <c r="O3" s="1" t="s">
        <v>108</v>
      </c>
      <c r="P3" s="1" t="s">
        <v>109</v>
      </c>
      <c r="Q3" s="1" t="s">
        <v>118</v>
      </c>
      <c r="R3" s="1" t="s">
        <v>111</v>
      </c>
      <c r="S3" s="1" t="s">
        <v>112</v>
      </c>
      <c r="T3" s="1" t="s">
        <v>113</v>
      </c>
    </row>
    <row r="4" s="1" customFormat="1" spans="1:20">
      <c r="A4" s="3">
        <v>16977476866</v>
      </c>
      <c r="B4" s="1" t="s">
        <v>99</v>
      </c>
      <c r="C4" s="1" t="s">
        <v>119</v>
      </c>
      <c r="D4" s="1" t="s">
        <v>120</v>
      </c>
      <c r="E4" s="1" t="s">
        <v>76</v>
      </c>
      <c r="F4" s="1" t="s">
        <v>99</v>
      </c>
      <c r="G4" s="1" t="s">
        <v>103</v>
      </c>
      <c r="H4" s="1" t="s">
        <v>104</v>
      </c>
      <c r="I4" s="1" t="s">
        <v>121</v>
      </c>
      <c r="J4" s="1" t="s">
        <v>106</v>
      </c>
      <c r="K4" s="1" t="s">
        <v>121</v>
      </c>
      <c r="L4" s="1" t="s">
        <v>121</v>
      </c>
      <c r="M4" s="1" t="s">
        <v>107</v>
      </c>
      <c r="N4" s="1" t="s">
        <v>107</v>
      </c>
      <c r="O4" s="1" t="s">
        <v>108</v>
      </c>
      <c r="P4" s="1" t="s">
        <v>109</v>
      </c>
      <c r="Q4" s="1" t="s">
        <v>122</v>
      </c>
      <c r="R4" s="1" t="s">
        <v>111</v>
      </c>
      <c r="S4" s="1" t="s">
        <v>112</v>
      </c>
      <c r="T4" s="1" t="s">
        <v>113</v>
      </c>
    </row>
    <row r="5" s="1" customFormat="1" spans="1:20">
      <c r="A5" s="3">
        <v>16977271128</v>
      </c>
      <c r="B5" s="1" t="s">
        <v>99</v>
      </c>
      <c r="C5" s="1" t="s">
        <v>123</v>
      </c>
      <c r="D5" s="1" t="s">
        <v>101</v>
      </c>
      <c r="E5" s="1" t="s">
        <v>124</v>
      </c>
      <c r="F5" s="1" t="s">
        <v>99</v>
      </c>
      <c r="G5" s="1" t="s">
        <v>103</v>
      </c>
      <c r="H5" s="1" t="s">
        <v>104</v>
      </c>
      <c r="I5" s="1" t="s">
        <v>105</v>
      </c>
      <c r="J5" s="1" t="s">
        <v>106</v>
      </c>
      <c r="K5" s="1" t="s">
        <v>105</v>
      </c>
      <c r="L5" s="1" t="s">
        <v>105</v>
      </c>
      <c r="M5" s="1" t="s">
        <v>107</v>
      </c>
      <c r="N5" s="1" t="s">
        <v>107</v>
      </c>
      <c r="O5" s="1" t="s">
        <v>108</v>
      </c>
      <c r="P5" s="1" t="s">
        <v>109</v>
      </c>
      <c r="Q5" s="1" t="s">
        <v>125</v>
      </c>
      <c r="R5" s="1" t="s">
        <v>111</v>
      </c>
      <c r="S5" s="1" t="s">
        <v>112</v>
      </c>
      <c r="T5" s="1" t="s">
        <v>113</v>
      </c>
    </row>
    <row r="6" s="1" customFormat="1" spans="1:20">
      <c r="A6" s="3">
        <v>16977217266</v>
      </c>
      <c r="B6" s="1" t="s">
        <v>99</v>
      </c>
      <c r="C6" s="1" t="s">
        <v>126</v>
      </c>
      <c r="D6" s="1" t="s">
        <v>127</v>
      </c>
      <c r="E6" s="1" t="s">
        <v>71</v>
      </c>
      <c r="F6" s="1" t="s">
        <v>99</v>
      </c>
      <c r="G6" s="1" t="s">
        <v>103</v>
      </c>
      <c r="H6" s="1" t="s">
        <v>104</v>
      </c>
      <c r="I6" s="1" t="s">
        <v>128</v>
      </c>
      <c r="J6" s="1" t="s">
        <v>106</v>
      </c>
      <c r="K6" s="1" t="s">
        <v>128</v>
      </c>
      <c r="L6" s="1" t="s">
        <v>128</v>
      </c>
      <c r="M6" s="1" t="s">
        <v>107</v>
      </c>
      <c r="N6" s="1" t="s">
        <v>107</v>
      </c>
      <c r="O6" s="1" t="s">
        <v>108</v>
      </c>
      <c r="P6" s="1" t="s">
        <v>109</v>
      </c>
      <c r="Q6" s="1" t="s">
        <v>129</v>
      </c>
      <c r="R6" s="1" t="s">
        <v>111</v>
      </c>
      <c r="S6" s="1" t="s">
        <v>112</v>
      </c>
      <c r="T6" s="1" t="s">
        <v>113</v>
      </c>
    </row>
    <row r="7" s="1" customFormat="1" spans="1:20">
      <c r="A7" s="3">
        <v>16976139221</v>
      </c>
      <c r="B7" s="1" t="s">
        <v>99</v>
      </c>
      <c r="C7" s="1" t="s">
        <v>130</v>
      </c>
      <c r="D7" s="1" t="s">
        <v>131</v>
      </c>
      <c r="E7" s="1" t="s">
        <v>67</v>
      </c>
      <c r="F7" s="1" t="s">
        <v>99</v>
      </c>
      <c r="G7" s="1" t="s">
        <v>103</v>
      </c>
      <c r="H7" s="1" t="s">
        <v>104</v>
      </c>
      <c r="I7" s="1" t="s">
        <v>132</v>
      </c>
      <c r="J7" s="1" t="s">
        <v>106</v>
      </c>
      <c r="K7" s="1" t="s">
        <v>132</v>
      </c>
      <c r="L7" s="1" t="s">
        <v>132</v>
      </c>
      <c r="M7" s="1" t="s">
        <v>107</v>
      </c>
      <c r="N7" s="1" t="s">
        <v>107</v>
      </c>
      <c r="O7" s="1" t="s">
        <v>108</v>
      </c>
      <c r="P7" s="1" t="s">
        <v>109</v>
      </c>
      <c r="Q7" s="1" t="s">
        <v>133</v>
      </c>
      <c r="R7" s="1" t="s">
        <v>111</v>
      </c>
      <c r="S7" s="1" t="s">
        <v>112</v>
      </c>
      <c r="T7" s="1" t="s">
        <v>113</v>
      </c>
    </row>
    <row r="8" s="1" customFormat="1" spans="1:20">
      <c r="A8" s="3">
        <v>16975491945</v>
      </c>
      <c r="B8" s="1" t="s">
        <v>99</v>
      </c>
      <c r="C8" s="1" t="s">
        <v>134</v>
      </c>
      <c r="D8" s="1" t="s">
        <v>135</v>
      </c>
      <c r="E8" s="1" t="s">
        <v>64</v>
      </c>
      <c r="F8" s="1" t="s">
        <v>99</v>
      </c>
      <c r="G8" s="1" t="s">
        <v>103</v>
      </c>
      <c r="H8" s="1" t="s">
        <v>104</v>
      </c>
      <c r="I8" s="1" t="s">
        <v>136</v>
      </c>
      <c r="J8" s="1" t="s">
        <v>106</v>
      </c>
      <c r="K8" s="1" t="s">
        <v>136</v>
      </c>
      <c r="L8" s="1" t="s">
        <v>136</v>
      </c>
      <c r="M8" s="1" t="s">
        <v>107</v>
      </c>
      <c r="N8" s="1" t="s">
        <v>107</v>
      </c>
      <c r="O8" s="1" t="s">
        <v>108</v>
      </c>
      <c r="P8" s="1" t="s">
        <v>109</v>
      </c>
      <c r="Q8" s="1" t="s">
        <v>137</v>
      </c>
      <c r="R8" s="1" t="s">
        <v>111</v>
      </c>
      <c r="S8" s="1" t="s">
        <v>112</v>
      </c>
      <c r="T8" s="1" t="s">
        <v>113</v>
      </c>
    </row>
    <row r="9" s="1" customFormat="1" spans="1:20">
      <c r="A9" s="3">
        <v>16975206754</v>
      </c>
      <c r="B9" s="1" t="s">
        <v>99</v>
      </c>
      <c r="C9" s="1" t="s">
        <v>138</v>
      </c>
      <c r="D9" s="1" t="s">
        <v>139</v>
      </c>
      <c r="E9" s="1" t="s">
        <v>63</v>
      </c>
      <c r="F9" s="1" t="s">
        <v>99</v>
      </c>
      <c r="G9" s="1" t="s">
        <v>103</v>
      </c>
      <c r="H9" s="1" t="s">
        <v>104</v>
      </c>
      <c r="I9" s="1" t="s">
        <v>140</v>
      </c>
      <c r="J9" s="1" t="s">
        <v>106</v>
      </c>
      <c r="K9" s="1" t="s">
        <v>140</v>
      </c>
      <c r="L9" s="1" t="s">
        <v>140</v>
      </c>
      <c r="M9" s="1" t="s">
        <v>107</v>
      </c>
      <c r="N9" s="1" t="s">
        <v>107</v>
      </c>
      <c r="O9" s="1" t="s">
        <v>108</v>
      </c>
      <c r="P9" s="1" t="s">
        <v>109</v>
      </c>
      <c r="Q9" s="1" t="s">
        <v>141</v>
      </c>
      <c r="R9" s="1" t="s">
        <v>111</v>
      </c>
      <c r="S9" s="1" t="s">
        <v>112</v>
      </c>
      <c r="T9" s="1" t="s">
        <v>113</v>
      </c>
    </row>
    <row r="10" s="1" customFormat="1" spans="1:20">
      <c r="A10" s="3">
        <v>16975195212</v>
      </c>
      <c r="B10" s="1" t="s">
        <v>99</v>
      </c>
      <c r="C10" s="1" t="s">
        <v>142</v>
      </c>
      <c r="D10" s="1" t="s">
        <v>143</v>
      </c>
      <c r="E10" s="1" t="s">
        <v>60</v>
      </c>
      <c r="F10" s="1" t="s">
        <v>99</v>
      </c>
      <c r="G10" s="1" t="s">
        <v>103</v>
      </c>
      <c r="H10" s="1" t="s">
        <v>104</v>
      </c>
      <c r="I10" s="1" t="s">
        <v>144</v>
      </c>
      <c r="J10" s="1" t="s">
        <v>106</v>
      </c>
      <c r="K10" s="1" t="s">
        <v>144</v>
      </c>
      <c r="L10" s="1" t="s">
        <v>144</v>
      </c>
      <c r="M10" s="1" t="s">
        <v>107</v>
      </c>
      <c r="N10" s="1" t="s">
        <v>107</v>
      </c>
      <c r="O10" s="1" t="s">
        <v>108</v>
      </c>
      <c r="P10" s="1" t="s">
        <v>109</v>
      </c>
      <c r="Q10" s="1" t="s">
        <v>145</v>
      </c>
      <c r="R10" s="1" t="s">
        <v>111</v>
      </c>
      <c r="S10" s="1" t="s">
        <v>112</v>
      </c>
      <c r="T10" s="1" t="s">
        <v>113</v>
      </c>
    </row>
    <row r="11" s="1" customFormat="1" spans="1:20">
      <c r="A11" s="3">
        <v>16975134528</v>
      </c>
      <c r="B11" s="1" t="s">
        <v>99</v>
      </c>
      <c r="C11" s="1" t="s">
        <v>146</v>
      </c>
      <c r="D11" s="1" t="s">
        <v>135</v>
      </c>
      <c r="E11" s="1" t="s">
        <v>59</v>
      </c>
      <c r="F11" s="1" t="s">
        <v>99</v>
      </c>
      <c r="G11" s="1" t="s">
        <v>103</v>
      </c>
      <c r="H11" s="1" t="s">
        <v>104</v>
      </c>
      <c r="I11" s="1" t="s">
        <v>136</v>
      </c>
      <c r="J11" s="1" t="s">
        <v>106</v>
      </c>
      <c r="K11" s="1" t="s">
        <v>136</v>
      </c>
      <c r="L11" s="1" t="s">
        <v>136</v>
      </c>
      <c r="M11" s="1" t="s">
        <v>107</v>
      </c>
      <c r="N11" s="1" t="s">
        <v>107</v>
      </c>
      <c r="O11" s="1" t="s">
        <v>108</v>
      </c>
      <c r="P11" s="1" t="s">
        <v>109</v>
      </c>
      <c r="Q11" s="1" t="s">
        <v>147</v>
      </c>
      <c r="R11" s="1" t="s">
        <v>111</v>
      </c>
      <c r="S11" s="1" t="s">
        <v>112</v>
      </c>
      <c r="T11" s="1" t="s">
        <v>113</v>
      </c>
    </row>
    <row r="12" s="1" customFormat="1" spans="1:20">
      <c r="A12" s="3">
        <v>16974709035</v>
      </c>
      <c r="B12" s="1" t="s">
        <v>99</v>
      </c>
      <c r="C12" s="1" t="s">
        <v>148</v>
      </c>
      <c r="D12" s="1" t="s">
        <v>149</v>
      </c>
      <c r="E12" s="1" t="s">
        <v>53</v>
      </c>
      <c r="F12" s="1" t="s">
        <v>99</v>
      </c>
      <c r="G12" s="1" t="s">
        <v>103</v>
      </c>
      <c r="H12" s="1" t="s">
        <v>104</v>
      </c>
      <c r="I12" s="1" t="s">
        <v>150</v>
      </c>
      <c r="J12" s="1" t="s">
        <v>106</v>
      </c>
      <c r="K12" s="1" t="s">
        <v>150</v>
      </c>
      <c r="L12" s="1" t="s">
        <v>150</v>
      </c>
      <c r="M12" s="1" t="s">
        <v>107</v>
      </c>
      <c r="N12" s="1" t="s">
        <v>107</v>
      </c>
      <c r="O12" s="1" t="s">
        <v>108</v>
      </c>
      <c r="P12" s="1" t="s">
        <v>109</v>
      </c>
      <c r="Q12" s="1" t="s">
        <v>151</v>
      </c>
      <c r="R12" s="1" t="s">
        <v>111</v>
      </c>
      <c r="S12" s="1" t="s">
        <v>112</v>
      </c>
      <c r="T12" s="1" t="s">
        <v>113</v>
      </c>
    </row>
    <row r="13" s="1" customFormat="1" spans="1:20">
      <c r="A13" s="3">
        <v>16955964902</v>
      </c>
      <c r="B13" s="1" t="s">
        <v>152</v>
      </c>
      <c r="C13" s="1" t="s">
        <v>153</v>
      </c>
      <c r="D13" s="1" t="s">
        <v>154</v>
      </c>
      <c r="E13" s="1" t="s">
        <v>50</v>
      </c>
      <c r="F13" s="1" t="s">
        <v>152</v>
      </c>
      <c r="G13" s="1" t="s">
        <v>103</v>
      </c>
      <c r="H13" s="1" t="s">
        <v>104</v>
      </c>
      <c r="I13" s="1" t="s">
        <v>155</v>
      </c>
      <c r="J13" s="1" t="s">
        <v>106</v>
      </c>
      <c r="K13" s="1" t="s">
        <v>155</v>
      </c>
      <c r="L13" s="1" t="s">
        <v>155</v>
      </c>
      <c r="M13" s="1" t="s">
        <v>107</v>
      </c>
      <c r="N13" s="1" t="s">
        <v>107</v>
      </c>
      <c r="O13" s="1" t="s">
        <v>108</v>
      </c>
      <c r="P13" s="1" t="s">
        <v>109</v>
      </c>
      <c r="Q13" s="1" t="s">
        <v>156</v>
      </c>
      <c r="R13" s="1" t="s">
        <v>111</v>
      </c>
      <c r="S13" s="1" t="s">
        <v>112</v>
      </c>
      <c r="T13" s="1" t="s">
        <v>113</v>
      </c>
    </row>
    <row r="14" s="1" customFormat="1" spans="1:20">
      <c r="A14" s="3">
        <v>16924356343</v>
      </c>
      <c r="B14" s="1" t="s">
        <v>157</v>
      </c>
      <c r="C14" s="1" t="s">
        <v>158</v>
      </c>
      <c r="D14" s="1" t="s">
        <v>159</v>
      </c>
      <c r="E14" s="1" t="s">
        <v>160</v>
      </c>
      <c r="F14" s="1" t="s">
        <v>161</v>
      </c>
      <c r="G14" s="1" t="s">
        <v>103</v>
      </c>
      <c r="H14" s="1" t="s">
        <v>104</v>
      </c>
      <c r="I14" s="1" t="s">
        <v>162</v>
      </c>
      <c r="J14" s="1" t="s">
        <v>106</v>
      </c>
      <c r="K14" s="1" t="s">
        <v>162</v>
      </c>
      <c r="L14" s="1" t="s">
        <v>162</v>
      </c>
      <c r="M14" s="1" t="s">
        <v>107</v>
      </c>
      <c r="N14" s="1" t="s">
        <v>107</v>
      </c>
      <c r="O14" s="1" t="s">
        <v>108</v>
      </c>
      <c r="P14" s="1" t="s">
        <v>109</v>
      </c>
      <c r="Q14" s="1" t="s">
        <v>163</v>
      </c>
      <c r="R14" s="1" t="s">
        <v>111</v>
      </c>
      <c r="S14" s="1" t="s">
        <v>112</v>
      </c>
      <c r="T14" s="1" t="s">
        <v>113</v>
      </c>
    </row>
    <row r="15" s="1" customFormat="1" spans="1:20">
      <c r="A15" s="3">
        <v>16861916530</v>
      </c>
      <c r="B15" s="1" t="s">
        <v>164</v>
      </c>
      <c r="C15" s="1" t="s">
        <v>165</v>
      </c>
      <c r="D15" s="1" t="s">
        <v>166</v>
      </c>
      <c r="E15" s="1" t="s">
        <v>167</v>
      </c>
      <c r="F15" s="1" t="s">
        <v>99</v>
      </c>
      <c r="G15" s="1" t="s">
        <v>103</v>
      </c>
      <c r="H15" s="1" t="s">
        <v>104</v>
      </c>
      <c r="I15" s="1" t="s">
        <v>168</v>
      </c>
      <c r="J15" s="1" t="s">
        <v>106</v>
      </c>
      <c r="K15" s="1" t="s">
        <v>168</v>
      </c>
      <c r="L15" s="1" t="s">
        <v>168</v>
      </c>
      <c r="M15" s="1" t="s">
        <v>107</v>
      </c>
      <c r="N15" s="1" t="s">
        <v>107</v>
      </c>
      <c r="O15" s="1" t="s">
        <v>108</v>
      </c>
      <c r="P15" s="1" t="s">
        <v>109</v>
      </c>
      <c r="Q15" s="1" t="s">
        <v>169</v>
      </c>
      <c r="R15" s="1" t="s">
        <v>111</v>
      </c>
      <c r="S15" s="1" t="s">
        <v>112</v>
      </c>
      <c r="T15" s="1" t="s">
        <v>113</v>
      </c>
    </row>
    <row r="16" s="1" customFormat="1" spans="1:20">
      <c r="A16" s="3">
        <v>16855831197</v>
      </c>
      <c r="B16" s="1" t="s">
        <v>170</v>
      </c>
      <c r="C16" s="1" t="s">
        <v>171</v>
      </c>
      <c r="D16" s="1" t="s">
        <v>172</v>
      </c>
      <c r="E16" s="1" t="s">
        <v>173</v>
      </c>
      <c r="F16" s="1" t="s">
        <v>174</v>
      </c>
      <c r="G16" s="1" t="s">
        <v>103</v>
      </c>
      <c r="H16" s="1" t="s">
        <v>104</v>
      </c>
      <c r="I16" s="1" t="s">
        <v>175</v>
      </c>
      <c r="J16" s="1" t="s">
        <v>106</v>
      </c>
      <c r="K16" s="1" t="s">
        <v>175</v>
      </c>
      <c r="L16" s="1" t="s">
        <v>175</v>
      </c>
      <c r="M16" s="1" t="s">
        <v>107</v>
      </c>
      <c r="N16" s="1" t="s">
        <v>107</v>
      </c>
      <c r="O16" s="1" t="s">
        <v>108</v>
      </c>
      <c r="P16" s="1" t="s">
        <v>109</v>
      </c>
      <c r="Q16" s="1" t="s">
        <v>176</v>
      </c>
      <c r="R16" s="1" t="s">
        <v>111</v>
      </c>
      <c r="S16" s="1" t="s">
        <v>112</v>
      </c>
      <c r="T16" s="1" t="s">
        <v>113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2021-12-29T01:36:52Z</dcterms:created>
  <dcterms:modified xsi:type="dcterms:W3CDTF">2021-12-29T01:55:06Z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88A3963D22264CDCA48D3AF7878E4CE1</vt:lpwstr>
  </property>
  <property fmtid="{D5CDD505-2E9C-101B-9397-08002B2CF9AE}" pid="3" name="KSOProductBuildVer">
    <vt:lpwstr>2052-11.1.0.11194</vt:lpwstr>
  </property>
</Properties>
</file>