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</definedName>
  </definedNames>
  <calcPr calcId="144525"/>
</workbook>
</file>

<file path=xl/sharedStrings.xml><?xml version="1.0" encoding="utf-8"?>
<sst xmlns="http://schemas.openxmlformats.org/spreadsheetml/2006/main" count="1226" uniqueCount="454">
  <si>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</si>
  <si>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</si>
  <si>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</si>
  <si>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</si>
  <si>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</si>
  <si>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</si>
  <si>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</si>
  <si>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</si>
  <si>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</si>
  <si>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</si>
  <si>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</si>
  <si>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</si>
  <si>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</si>
  <si>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</si>
  <si>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</si>
  <si>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</si>
  <si>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</si>
  <si>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</si>
  <si>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</si>
  <si>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</si>
  <si>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</si>
  <si>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</si>
  <si>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</si>
  <si>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</si>
  <si>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</si>
  <si>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</si>
  <si>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</si>
  <si>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[巴厘岛]麦克斯万乌布酒店(MaxOneHotels at Ubud)(55639749)</t>
  </si>
  <si>
    <t>幸福房&lt;不退款&gt;&lt;2人入住&gt;</t>
  </si>
  <si>
    <t>HKD</t>
  </si>
  <si>
    <t>SANTY/SANTY,SANTY/SANTY,SANTY/SANTY,SANTY/SANTY,SANTY/SANTY,SANTY/SANTY</t>
  </si>
  <si>
    <t>CA13030211229HKD</t>
  </si>
  <si>
    <t>未提现</t>
  </si>
  <si>
    <t>携程开票</t>
  </si>
  <si>
    <t>[首尔]艾登贝斯特韦斯特清潭酒店(Aiden by Best Western Cheongdam)(55380720)</t>
  </si>
  <si>
    <t>标准双人床房&lt;不退款&gt;&lt;2人入住&gt;</t>
  </si>
  <si>
    <t>Ji/Kyunghun</t>
  </si>
  <si>
    <t>[巴黎]卡洛琳公主酒店(Princesse Caroline)(55639771)</t>
  </si>
  <si>
    <t>标准客房&lt;不退款&gt;&lt;2人入住&gt;</t>
  </si>
  <si>
    <t>Kormpaki/Magdalini</t>
  </si>
  <si>
    <t>[金浦市]雷斯特酒店(Rest Hotel)(55329466)</t>
  </si>
  <si>
    <t>豪华双人房&lt;不退款&gt;&lt;2人入住&gt;</t>
  </si>
  <si>
    <t>WANG/YUCHAN</t>
  </si>
  <si>
    <t>[新加坡]新加坡悦乐加东酒店(SG Clean)(Village Hotel Katong by Far East Hospitality Singapore (SG Clean))(55851944)</t>
  </si>
  <si>
    <t>高级客房&lt;不退款&gt;&lt;2人入住&gt;</t>
  </si>
  <si>
    <t>LIM/JUN JI</t>
  </si>
  <si>
    <t>[洛杉矶]洛杉矶喜来登大酒店(Sheraton Grand Los Angeles)(68026097)</t>
  </si>
  <si>
    <t>城景传统特大床房&lt;不退款&gt;&lt;2人入住&gt;</t>
  </si>
  <si>
    <t>PENG/JUNHAO</t>
  </si>
  <si>
    <t>[多伦多]多伦多市中心万怡酒店(Courtyard by Marriott Downtown Toronto)(55745118)</t>
  </si>
  <si>
    <t>荣誉特大床房（高层）&lt;不退款&gt;&lt;2人入住&gt;</t>
  </si>
  <si>
    <t>Zhou/Junyang</t>
  </si>
  <si>
    <t>[格拉斯哥]诺富特格拉斯哥中心酒店(Novotel Glasgow Centre)(55290408)</t>
  </si>
  <si>
    <t>标准双床房, 2 张单人床&lt;不退款&gt;&lt;2人入住&gt;</t>
  </si>
  <si>
    <t>CAO/SHIWEN,PENG/XIAOYUE</t>
  </si>
  <si>
    <t>3136VLN542</t>
  </si>
  <si>
    <t>[首尔]首尔时代广场万怡酒店(Courtyard by Marriott Seoul Times Square)(55290127)</t>
  </si>
  <si>
    <t>豪华双床房&lt;不退款&gt;&lt;2人入住&gt;</t>
  </si>
  <si>
    <t>bang/kyeong yun</t>
  </si>
  <si>
    <t>[塔吉格]马尼拉福特香格里拉酒店(Shangri-La The Fort, Manila)(55680278)</t>
  </si>
  <si>
    <t>豪华特大床客房&lt;不退款&gt;&lt;2人入住&gt;</t>
  </si>
  <si>
    <t>Francis Yu/Leinil,Francis Yu/Leinil</t>
  </si>
  <si>
    <t>65868SC015955</t>
  </si>
  <si>
    <t>[新加坡]新加坡81酒店-皇宫 (Staycation Approved)(Hotel 81 Palace Singapore (Staycation Approved))(70165495)</t>
  </si>
  <si>
    <t>标准双人房&lt;不退款&gt;&lt;2人入住&gt;</t>
  </si>
  <si>
    <t>Govindasamy/Prakash</t>
  </si>
  <si>
    <t>[多伦多]多伦多市中心喜来登酒店(Sheraton Centre Toronto Hotel)(55822362)</t>
  </si>
  <si>
    <t>客房带1张特大床&lt;不退款&gt;&lt;2人入住&gt;</t>
  </si>
  <si>
    <t>Lyu/jialing</t>
  </si>
  <si>
    <t>[日惹]马里奥波洛日惹特级酒店(Top Malioboro Hotel Jogja)(77368819)</t>
  </si>
  <si>
    <t>高级房&lt;2人入住&gt;&lt;不退款&gt;&lt;早餐&gt;</t>
  </si>
  <si>
    <t>ARGIANTORO/IQSAN</t>
  </si>
  <si>
    <t>[希斯皮里亚]维克托维尔希斯皮里亚万豪春丘酒店(SpringHill Suites Victorville Hesperia)(68029270)</t>
  </si>
  <si>
    <t>一卧特大床套房（带沙发床）&lt;2人入住&gt;&lt;不退款&gt;&lt;早餐&gt;</t>
  </si>
  <si>
    <t>Manning/Deanna</t>
  </si>
  <si>
    <t>[波士顿]波士顿市中心万豪AC酒店(AC Hotel by Marriott Boston Downtown)(55812482)</t>
  </si>
  <si>
    <t>大型客房1张特大床，带沙发床&lt;不退款&gt;&lt;2人入住&gt;</t>
  </si>
  <si>
    <t>DU/JUNYUE</t>
  </si>
  <si>
    <t>[新加坡]新加坡国敦河畔大酒店(Grand Copthorne Waterfront Singapore)(55862000)</t>
  </si>
  <si>
    <t>豪华房&lt;1&gt;&lt;早餐&gt;&lt;不退款&gt;&lt;2人入住&gt;</t>
  </si>
  <si>
    <t>WONG/MAN QI,tan/hong yu sebastian</t>
  </si>
  <si>
    <t>[南雅加达]雅加达 TB 西马图庞雅乐轩酒店(Aloft Jakarta TB Simatupang)(71612689)</t>
  </si>
  <si>
    <t>豪华特大床房&lt;2人入住&gt;&lt;不退款&gt;&lt;早餐&gt;</t>
  </si>
  <si>
    <t>Mursito/Heru</t>
  </si>
  <si>
    <t>[波哥大]JW万豪波哥大酒店(JW Marriott Hotel Bogotá)(71611723)</t>
  </si>
  <si>
    <t>2张双人床房&lt;2人入住&gt;&lt;不退款&gt;&lt;早餐&gt;</t>
  </si>
  <si>
    <t>YANG/KEXIN</t>
  </si>
  <si>
    <t>[克利尔沃特海滩]海滨酒店及套房(Seaside Inn &amp; Suites)(77368796)</t>
  </si>
  <si>
    <t>经济型双人床房（迷你冰箱和室内保险箱）&lt;不退款&gt;&lt;2人入住&gt;</t>
  </si>
  <si>
    <t>Shelden/Jacob</t>
  </si>
  <si>
    <t>[里士满]温哥华机场福朋喜来登酒店(Four Points by Sheraton Vancouver Airport)(55841792)</t>
  </si>
  <si>
    <t>特大床房&lt;不退款&gt;&lt;2人入住&gt;</t>
  </si>
  <si>
    <t>zhuolin/wu,xiaonan/li</t>
  </si>
  <si>
    <t>[新加坡]新加坡巴耶利峇寰庭商旅酒店 (Staycation Approved)(SG Clean)(Aqueen Hotel Paya Lebar Singapore (Staycation Approved)(SG Clean))(55451843)</t>
  </si>
  <si>
    <t>高级大号床房&lt;不退款&gt;&lt;2人入住&gt;</t>
  </si>
  <si>
    <t>Claus/Alona</t>
  </si>
  <si>
    <t>[吉隆坡]吉隆坡大华酒店，傲途格精选酒店(The Majestic Hotel Kuala Lumpur, Autograph Collection)(68025853)</t>
  </si>
  <si>
    <t>豪华特大床房塔楼翼&lt;不退款&gt;&lt;2人入住&gt;</t>
  </si>
  <si>
    <t>DZULKFLEE/IZZATIKHMAL DZULHELMI</t>
  </si>
  <si>
    <t>[大邱]大邱东城区二月酒店(Daegu February Hotel Dongseongro)(55403044)</t>
  </si>
  <si>
    <t>豪华房&lt;早餐&gt;&lt;不退款&gt;&lt;2人入住&gt;</t>
  </si>
  <si>
    <t>Allen/Kailip M.</t>
  </si>
  <si>
    <t>acknowledge</t>
  </si>
  <si>
    <t>两张大床房&lt;2人入住&gt;&lt;不退款&gt;</t>
  </si>
  <si>
    <t>JI/JIEQU</t>
  </si>
  <si>
    <t>[首尔]首尔威斯汀朝鲜酒店(The Westin Josun Seoul)(55254075)</t>
  </si>
  <si>
    <t>豪华特大床房&lt;2人入住&gt;&lt;不退款&gt;</t>
  </si>
  <si>
    <t>kweon/bohyun</t>
  </si>
  <si>
    <t>退单</t>
  </si>
  <si>
    <t>[吉隆坡]吉隆坡棉兰东姑普雷斯科特酒店(Prescott Hotel Kuala Lumpur Medan Tuanku)(68545450)</t>
  </si>
  <si>
    <t>高级房&lt;2人入住&gt;&lt;不退款&gt;</t>
  </si>
  <si>
    <t>Idris/Mohd zaidi</t>
  </si>
  <si>
    <t>[哥打京那巴鲁]哥打京那巴鲁万豪酒店(Kota Kinabalu Marriott Hotel)(68028676)</t>
  </si>
  <si>
    <t>豪华两张双人床房&lt;早餐&gt;&lt;不退款&gt;&lt;2人入住&gt;</t>
  </si>
  <si>
    <t>ADAM/SALMAH</t>
  </si>
  <si>
    <t>[爱丁堡]万豪爱丁堡官邸酒店(Residence Inn by Marriott Edinburgh)(55505226)</t>
  </si>
  <si>
    <t>大号床工作室房&lt;早餐&gt;&lt;不退款&gt;&lt;2人入住&gt;</t>
  </si>
  <si>
    <t>Lu/Jiaming</t>
  </si>
  <si>
    <t>[波德申]海中天(Avillion Admiral Cove)(55451639)</t>
  </si>
  <si>
    <t>甄选房&lt;2人入住&gt;&lt;不退款&gt;&lt;早餐&gt;</t>
  </si>
  <si>
    <t>fazilah/fazilah mohamed yusoff</t>
  </si>
  <si>
    <t>EXP-1873416442</t>
  </si>
  <si>
    <t>[布鲁塞尔]施柏阁维尔特切尔酒店(Steigenberger Wiltcher＇s)(55611877)</t>
  </si>
  <si>
    <t>Richter/Johannes</t>
  </si>
  <si>
    <t>[坤甸]坤甸金色郁金香酒店(Golden Tulip Pontianak)(55290453)</t>
  </si>
  <si>
    <t>豪华大号床房&lt;2人入住&gt;&lt;不退款&gt;&lt;早餐&gt;</t>
  </si>
  <si>
    <t>Cang/David</t>
  </si>
  <si>
    <t>豪华房&lt;2人入住&gt;&lt;不退款&gt;</t>
  </si>
  <si>
    <t>bella/tyra</t>
  </si>
  <si>
    <t>PAIDI/ZAWIL FAIZAH</t>
  </si>
  <si>
    <t>[胡志明市]西贡喜来登酒店(Sheraton Saigon Hotel &amp; Towers)(55439313)</t>
  </si>
  <si>
    <t>高级豪华特大床房&lt;2人入住&gt;&lt;不退款&gt;&lt;早餐&gt;</t>
  </si>
  <si>
    <t>cho/Wenju,Tao/Shijun</t>
  </si>
  <si>
    <t>Arifin/Aniza</t>
  </si>
  <si>
    <t>[巴厘岛]水明漾日落感受酒店(Sense Sunset Hotel Seminyak)(55439262)</t>
  </si>
  <si>
    <t>高级房&lt;不退款&gt;&lt;2人入住&gt;</t>
  </si>
  <si>
    <t>Prasetyo/Deky</t>
  </si>
  <si>
    <t>[巨港]阿斯顿巨港及会议中心酒店(Aston Palembang Hotel &amp; Conference Centre)(56163178)</t>
  </si>
  <si>
    <t>豪华至尊房&lt;2人入住&gt;&lt;不退款&gt;</t>
  </si>
  <si>
    <t>AI/YANSHENG</t>
  </si>
  <si>
    <t>[济州市]济州岛莱斯利酒店(Leslie Hotel Jeju)(55884289)</t>
  </si>
  <si>
    <t>大床房&lt;2人入住&gt;&lt;不退款&gt;</t>
  </si>
  <si>
    <t>Song/Suyoung</t>
  </si>
  <si>
    <t>[波苏埃洛-德阿拉尔孔]欧洲之星马德里酒店(Eurostars I-Hotel Madrid)(55733308)</t>
  </si>
  <si>
    <t>标准双人床房&lt;2人入住&gt;&lt;不退款&gt;</t>
  </si>
  <si>
    <t>Deza Gegundez/Paula</t>
  </si>
  <si>
    <t>[河内]河内酒店(Hanoi Hotel)(55560512)</t>
  </si>
  <si>
    <t>豪华房&lt;不退款&gt;&lt;2人入住&gt;</t>
  </si>
  <si>
    <t>CHEN/JINBAO</t>
  </si>
  <si>
    <t>，</t>
  </si>
  <si>
    <t>16960930447此单多收1098元待退回</t>
  </si>
  <si>
    <t xml:space="preserve"> 77718 HKD</t>
  </si>
  <si>
    <t>A211229111844481</t>
  </si>
  <si>
    <t>A211229111938925</t>
  </si>
  <si>
    <t>总计：77718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</si>
  <si>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</si>
  <si>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</si>
  <si>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</si>
  <si>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</si>
  <si>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</si>
  <si>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</si>
  <si>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</si>
  <si>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</si>
  <si>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</si>
  <si>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</si>
  <si>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</si>
  <si>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</si>
  <si>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</si>
  <si>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</si>
  <si>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</si>
  <si>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</si>
  <si>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</si>
  <si>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2021-12-25</t>
  </si>
  <si>
    <t>2356636</t>
  </si>
  <si>
    <t>河内酒店</t>
  </si>
  <si>
    <t>CHEN JINBAO</t>
  </si>
  <si>
    <t>2021-12-26</t>
  </si>
  <si>
    <t>退房日周结</t>
  </si>
  <si>
    <t>262.51</t>
  </si>
  <si>
    <t>321.00</t>
  </si>
  <si>
    <t>0</t>
  </si>
  <si>
    <t>0.00</t>
  </si>
  <si>
    <t>携程汇智国际直连</t>
  </si>
  <si>
    <t>2021-12-25 22:36:03</t>
  </si>
  <si>
    <t>否</t>
  </si>
  <si>
    <t>汇智国际旅游发展有限公司</t>
  </si>
  <si>
    <t>直连</t>
  </si>
  <si>
    <t>2356523</t>
  </si>
  <si>
    <t>欧洲之星马德里酒店</t>
  </si>
  <si>
    <t>Deza Gegundez Paula</t>
  </si>
  <si>
    <t>350.84</t>
  </si>
  <si>
    <t>429.00</t>
  </si>
  <si>
    <t>2021-12-25 21:16:41</t>
  </si>
  <si>
    <t>2356120</t>
  </si>
  <si>
    <t>莱斯利酒店</t>
  </si>
  <si>
    <t>Song Suyoung</t>
  </si>
  <si>
    <t>269.06</t>
  </si>
  <si>
    <t>329.00</t>
  </si>
  <si>
    <t>2021-12-25 17:14:25</t>
  </si>
  <si>
    <t>2356014</t>
  </si>
  <si>
    <t>阿斯顿巨港及会议中心酒店</t>
  </si>
  <si>
    <t>AI YANSHENG</t>
  </si>
  <si>
    <t>444.07</t>
  </si>
  <si>
    <t>543.00</t>
  </si>
  <si>
    <t>2021-12-25 15:52:36</t>
  </si>
  <si>
    <t>2355812</t>
  </si>
  <si>
    <t>水明漾日落感受酒店</t>
  </si>
  <si>
    <t>Prasetyo Deky</t>
  </si>
  <si>
    <t>65.42</t>
  </si>
  <si>
    <t>80.00</t>
  </si>
  <si>
    <t>2021-12-25 13:09:02</t>
  </si>
  <si>
    <t>2355764</t>
  </si>
  <si>
    <t>吉隆坡棉兰东姑普雷斯科特酒店</t>
  </si>
  <si>
    <t>Arifin Aniza</t>
  </si>
  <si>
    <t>191.37</t>
  </si>
  <si>
    <t>234.00</t>
  </si>
  <si>
    <t>2021-12-25 12:36:57</t>
  </si>
  <si>
    <t>2355641</t>
  </si>
  <si>
    <t>西贡喜来登酒店</t>
  </si>
  <si>
    <t>cho Wenju,Tao Shijun</t>
  </si>
  <si>
    <t>625.62</t>
  </si>
  <si>
    <t>765.00</t>
  </si>
  <si>
    <t>2021-12-25 10:49:59</t>
  </si>
  <si>
    <t>2355601</t>
  </si>
  <si>
    <t>PAIDI ZAWIL FAIZAH</t>
  </si>
  <si>
    <t>2021-12-25 09:56:58</t>
  </si>
  <si>
    <t>2355418</t>
  </si>
  <si>
    <t>bella tyra</t>
  </si>
  <si>
    <t>621.01</t>
  </si>
  <si>
    <t>759.00</t>
  </si>
  <si>
    <t>2021-12-25 01:12:59</t>
  </si>
  <si>
    <t>2021-12-24</t>
  </si>
  <si>
    <t>2355221</t>
  </si>
  <si>
    <t>坤甸金色郁金香酒店</t>
  </si>
  <si>
    <t>Cang David</t>
  </si>
  <si>
    <t>274.10</t>
  </si>
  <si>
    <t>335.00</t>
  </si>
  <si>
    <t>2021-12-24 22:14:22</t>
  </si>
  <si>
    <t>2354823</t>
  </si>
  <si>
    <t>施柏阁维尔特切尔酒店</t>
  </si>
  <si>
    <t>Richter Johannes</t>
  </si>
  <si>
    <t>1599.58</t>
  </si>
  <si>
    <t>1955.00</t>
  </si>
  <si>
    <t>2021-12-24 19:37:59</t>
  </si>
  <si>
    <t>2354764</t>
  </si>
  <si>
    <t>海中天</t>
  </si>
  <si>
    <t>fazilah fazilah mohamed yusoff</t>
  </si>
  <si>
    <t>465.56</t>
  </si>
  <si>
    <t>569.00</t>
  </si>
  <si>
    <t>2021-12-24 19:16:27</t>
  </si>
  <si>
    <t>2354336</t>
  </si>
  <si>
    <t>爱丁堡万豪居家酒店</t>
  </si>
  <si>
    <t>Lu Jiaming</t>
  </si>
  <si>
    <t>1551.31</t>
  </si>
  <si>
    <t>1896.00</t>
  </si>
  <si>
    <t>2021-12-24 15:52:22</t>
  </si>
  <si>
    <t>2354154</t>
  </si>
  <si>
    <t>哥打京那峇鲁万豪酒店</t>
  </si>
  <si>
    <t>ADAM SALMAH</t>
  </si>
  <si>
    <t>601.38</t>
  </si>
  <si>
    <t>735.00</t>
  </si>
  <si>
    <t>2021-12-24 14:04:20</t>
  </si>
  <si>
    <t>2353498</t>
  </si>
  <si>
    <t>Idris Mohd zaidi</t>
  </si>
  <si>
    <t>191.46</t>
  </si>
  <si>
    <t>2021-12-24 01:06:09</t>
  </si>
  <si>
    <t>2021-12-23</t>
  </si>
  <si>
    <t>2352250</t>
  </si>
  <si>
    <t>首尔威斯汀朝鲜酒店</t>
  </si>
  <si>
    <t>kweon bohyun</t>
  </si>
  <si>
    <t>1973.50</t>
  </si>
  <si>
    <t>2412.00</t>
  </si>
  <si>
    <t>2021-12-23 13:26:54</t>
  </si>
  <si>
    <t>2021-12-22</t>
  </si>
  <si>
    <t>2350549</t>
  </si>
  <si>
    <t>多伦多市中心喜来登酒店</t>
  </si>
  <si>
    <t>JI JIEQU</t>
  </si>
  <si>
    <t>639.91</t>
  </si>
  <si>
    <t>782.00</t>
  </si>
  <si>
    <t>2021-12-22 12:50:02</t>
  </si>
  <si>
    <t>2021-12-21</t>
  </si>
  <si>
    <t>2350270</t>
  </si>
  <si>
    <t>大邱东城区二月酒店</t>
  </si>
  <si>
    <t>Allen Kailip M.</t>
  </si>
  <si>
    <t>2546.47</t>
  </si>
  <si>
    <t>3110.00</t>
  </si>
  <si>
    <t>2021-12-21 22:30:09</t>
  </si>
  <si>
    <t>2348983</t>
  </si>
  <si>
    <t>吉隆坡大华酒店 - 傲途格精选酒店</t>
  </si>
  <si>
    <t>DZULKFLEE IZZATIKHMAL DZULHELMI</t>
  </si>
  <si>
    <t>1193.81</t>
  </si>
  <si>
    <t>1458.00</t>
  </si>
  <si>
    <t>2021-12-21 07:11:58</t>
  </si>
  <si>
    <t>2021-12-20</t>
  </si>
  <si>
    <t>2348879</t>
  </si>
  <si>
    <t>新加坡巴耶利峇寰庭商旅酒店 (Staycation Approved)(SG Clean)</t>
  </si>
  <si>
    <t>Claus Alona</t>
  </si>
  <si>
    <t>2454.16</t>
  </si>
  <si>
    <t>2998.00</t>
  </si>
  <si>
    <t>2021-12-20 23:55:32</t>
  </si>
  <si>
    <t>2021-12-19</t>
  </si>
  <si>
    <t>2347046</t>
  </si>
  <si>
    <t>温哥华机场福朋喜来登酒店</t>
  </si>
  <si>
    <t>zhuolin wu,xiaonan li</t>
  </si>
  <si>
    <t>4485.93</t>
  </si>
  <si>
    <t>5480.00</t>
  </si>
  <si>
    <t>2021-12-19 13:54:17</t>
  </si>
  <si>
    <t>2346780</t>
  </si>
  <si>
    <t>海滨套房酒店</t>
  </si>
  <si>
    <t>Shelden Jacob</t>
  </si>
  <si>
    <t>768.67</t>
  </si>
  <si>
    <t>939.00</t>
  </si>
  <si>
    <t>2021-12-19 09:41:33</t>
  </si>
  <si>
    <t>2346669</t>
  </si>
  <si>
    <t>波哥大 JW 万豪酒店</t>
  </si>
  <si>
    <t>YANG KEXIN</t>
  </si>
  <si>
    <t>5852.99</t>
  </si>
  <si>
    <t>7150.00</t>
  </si>
  <si>
    <t>2021-12-19 02:25:38</t>
  </si>
  <si>
    <t>2021-12-18</t>
  </si>
  <si>
    <t>2345215</t>
  </si>
  <si>
    <t>雅加达 TB 西马图庞雅乐轩酒店</t>
  </si>
  <si>
    <t>Mursito Heru</t>
  </si>
  <si>
    <t>281.32</t>
  </si>
  <si>
    <t>344.00</t>
  </si>
  <si>
    <t>2021-12-18 00:36:48</t>
  </si>
  <si>
    <t>2021-12-14</t>
  </si>
  <si>
    <t>2339642</t>
  </si>
  <si>
    <t>新加坡国敦河畔大酒店</t>
  </si>
  <si>
    <t>WONG MAN QI,tan hong yu sebastian</t>
  </si>
  <si>
    <t>1458.03</t>
  </si>
  <si>
    <t>1782.00</t>
  </si>
  <si>
    <t>2021-12-14 01:04:22</t>
  </si>
  <si>
    <t>2021-12-11</t>
  </si>
  <si>
    <t>2335559</t>
  </si>
  <si>
    <t>波士顿市中心万豪 AC 酒店</t>
  </si>
  <si>
    <t>DU JUNYUE</t>
  </si>
  <si>
    <t>8537.55</t>
  </si>
  <si>
    <t>10418.00</t>
  </si>
  <si>
    <t>2021-12-11 09:32:44</t>
  </si>
  <si>
    <t>2335405</t>
  </si>
  <si>
    <t>维克托维尔希斯皮里亚万豪春丘酒店</t>
  </si>
  <si>
    <t>Manning Deanna</t>
  </si>
  <si>
    <t>899.81</t>
  </si>
  <si>
    <t>1098.00</t>
  </si>
  <si>
    <t>-1097</t>
  </si>
  <si>
    <t>-899</t>
  </si>
  <si>
    <t>2021-12-11 01:38:47</t>
  </si>
  <si>
    <t>2021-12-10</t>
  </si>
  <si>
    <t>2334617</t>
  </si>
  <si>
    <t>马里奥波洛日惹特级酒店</t>
  </si>
  <si>
    <t>ARGIANTORO IQSAN</t>
  </si>
  <si>
    <t>102.44</t>
  </si>
  <si>
    <t>125.00</t>
  </si>
  <si>
    <t>2021-12-10 14:21:34</t>
  </si>
  <si>
    <t>2021-12-08</t>
  </si>
  <si>
    <t>2330710</t>
  </si>
  <si>
    <t>Lyu jialing</t>
  </si>
  <si>
    <t>2237.24</t>
  </si>
  <si>
    <t>2730.00</t>
  </si>
  <si>
    <t>2021-12-08 10:52:03</t>
  </si>
  <si>
    <t>2021-12-06</t>
  </si>
  <si>
    <t>2329184</t>
  </si>
  <si>
    <t>新加坡81酒店皇宫</t>
  </si>
  <si>
    <t>Govindasamy Prakash</t>
  </si>
  <si>
    <t>1153.04</t>
  </si>
  <si>
    <t>1407.00</t>
  </si>
  <si>
    <t>2021-12-06 18:45:32</t>
  </si>
  <si>
    <t>2021-12-05</t>
  </si>
  <si>
    <t>2327746</t>
  </si>
  <si>
    <t>马尼拉福特香格里拉酒店</t>
  </si>
  <si>
    <t>Francis Yu Leinil,Francis Yu Leinil</t>
  </si>
  <si>
    <t>3276.36</t>
  </si>
  <si>
    <t>3998.00</t>
  </si>
  <si>
    <t>2021-12-05 14:18:29</t>
  </si>
  <si>
    <t>2021-12-02</t>
  </si>
  <si>
    <t>2323833</t>
  </si>
  <si>
    <t>首尔时代广场万怡酒店</t>
  </si>
  <si>
    <t>bang kyeong yun</t>
  </si>
  <si>
    <t>1979.04</t>
  </si>
  <si>
    <t>2417.00</t>
  </si>
  <si>
    <t>2021-12-02 18:18:56</t>
  </si>
  <si>
    <t>2322600</t>
  </si>
  <si>
    <t xml:space="preserve">诺富特格拉斯哥中心酒店 </t>
  </si>
  <si>
    <t>CAO SHIWEN,PENG XIAOYUE</t>
  </si>
  <si>
    <t>627.20</t>
  </si>
  <si>
    <t>766.00</t>
  </si>
  <si>
    <t>2021-12-02 07:10:52</t>
  </si>
  <si>
    <t>2021-11-29</t>
  </si>
  <si>
    <t>2317946</t>
  </si>
  <si>
    <t>多伦多市中心万怡酒店</t>
  </si>
  <si>
    <t>Zhou Junyang</t>
  </si>
  <si>
    <t>1581.63</t>
  </si>
  <si>
    <t>1926.00</t>
  </si>
  <si>
    <t>2021-11-29 10:00:58</t>
  </si>
  <si>
    <t>2021-11-26</t>
  </si>
  <si>
    <t>2313124</t>
  </si>
  <si>
    <t>洛杉矶喜来登大酒店</t>
  </si>
  <si>
    <t>PENG JUNHAO</t>
  </si>
  <si>
    <t>9435.26</t>
  </si>
  <si>
    <t>11498.00</t>
  </si>
  <si>
    <t>2021-11-26 06:51:52</t>
  </si>
  <si>
    <t>2021-11-24</t>
  </si>
  <si>
    <t>2311227</t>
  </si>
  <si>
    <t>新加坡悦乐加东酒店</t>
  </si>
  <si>
    <t>LIM JUN JI</t>
  </si>
  <si>
    <t>1779.59</t>
  </si>
  <si>
    <t>2166.00</t>
  </si>
  <si>
    <t>2021-11-24 23:31:18</t>
  </si>
  <si>
    <t>2021-11-23</t>
  </si>
  <si>
    <t>2308564</t>
  </si>
  <si>
    <t>雷斯特酒店</t>
  </si>
  <si>
    <t>WANG YUCHAN</t>
  </si>
  <si>
    <t>640.46</t>
  </si>
  <si>
    <t>780.00</t>
  </si>
  <si>
    <t>2021-11-23 11:06:09</t>
  </si>
  <si>
    <t>2021-11-16</t>
  </si>
  <si>
    <t>2301039</t>
  </si>
  <si>
    <t>卡洛琳公主酒店</t>
  </si>
  <si>
    <t>Kormpaki Magdalini</t>
  </si>
  <si>
    <t>2110.28</t>
  </si>
  <si>
    <t>2571.00</t>
  </si>
  <si>
    <t>856.99</t>
  </si>
  <si>
    <t>-1714</t>
  </si>
  <si>
    <t>-1406</t>
  </si>
  <si>
    <t>2021-11-16 23:08:44</t>
  </si>
  <si>
    <t>2021-11-03</t>
  </si>
  <si>
    <t>2288319</t>
  </si>
  <si>
    <t>艾登贝斯特韦斯特清潭酒店</t>
  </si>
  <si>
    <t>Ji Kyunghun</t>
  </si>
  <si>
    <t>689.69</t>
  </si>
  <si>
    <t>837.00</t>
  </si>
  <si>
    <t>2021-11-03 14:28:42</t>
  </si>
  <si>
    <t>2021-10-23</t>
  </si>
  <si>
    <t>2282227</t>
  </si>
  <si>
    <t>麦克斯万乌布酒店</t>
  </si>
  <si>
    <t>SANTY SANTY,SANTY SANTY,SANTY SANTY,SANTY SANTY,SANTY SANTY,SANTY SANTY</t>
  </si>
  <si>
    <t>676.51</t>
  </si>
  <si>
    <t>822.00</t>
  </si>
  <si>
    <t>2021-10-23 15:35:56</t>
  </si>
  <si>
    <t>2021-10-17</t>
  </si>
  <si>
    <t>2279204</t>
  </si>
  <si>
    <t>新加坡富丽敦酒店</t>
  </si>
  <si>
    <t>LO Eugiene</t>
  </si>
  <si>
    <t>4516.39</t>
  </si>
  <si>
    <t>5448.00</t>
  </si>
  <si>
    <t>-5447</t>
  </si>
  <si>
    <t>-4516</t>
  </si>
  <si>
    <t>2021-10-17 19:12:27</t>
  </si>
  <si>
    <t>2021-01-03</t>
  </si>
  <si>
    <t>1939782</t>
  </si>
  <si>
    <t>曼谷拉查达瑞士酒店</t>
  </si>
  <si>
    <t>chen jibin</t>
  </si>
  <si>
    <t>2021-01-03 14:07:00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</si>
</sst>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1" fillId="22" borderId="1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7">
      <c r="A2" s="4">
        <v>16644797396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44554</v>
      </c>
      <c r="G2" s="5">
        <v>44556</v>
      </c>
      <c r="H2" s="4">
        <v>3</v>
      </c>
      <c r="I2" s="4">
        <v>2</v>
      </c>
      <c r="J2" s="4">
        <v>6</v>
      </c>
      <c r="K2" s="4" t="s">
        <v>29</v>
      </c>
      <c r="L2" s="4">
        <v>822</v>
      </c>
      <c r="M2" s="4">
        <v>822</v>
      </c>
      <c r="N2" s="4" t="s">
        <v>30</v>
      </c>
      <c r="O2" s="4" t="s">
        <v>31</v>
      </c>
      <c r="P2" s="4" t="s">
        <v>32</v>
      </c>
      <c r="Q2" s="4">
        <v>0</v>
      </c>
      <c r="R2" s="6">
        <v>44492</v>
      </c>
      <c r="S2" s="5">
        <v>44559</v>
      </c>
      <c r="T2" s="4" t="s">
        <v>33</v>
      </c>
      <c r="U2" s="4">
        <v>822</v>
      </c>
      <c r="V2" s="4">
        <v>0</v>
      </c>
      <c r="W2" s="4">
        <v>0</v>
      </c>
      <c r="X2" s="4">
        <v>2282227</v>
      </c>
      <c r="Y2" s="4">
        <v>43701</v>
      </c>
      <c r="Z2" s="4">
        <v>43702</v>
      </c>
      <c r="AA2" s="4">
        <v>43703</v>
      </c>
    </row>
    <row r="3" s="4" customFormat="1" spans="1:25">
      <c r="A3" s="4">
        <v>16733910125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44555</v>
      </c>
      <c r="G3" s="5">
        <v>44556</v>
      </c>
      <c r="H3" s="4">
        <v>1</v>
      </c>
      <c r="I3" s="4">
        <v>1</v>
      </c>
      <c r="J3" s="4">
        <v>1</v>
      </c>
      <c r="K3" s="4" t="s">
        <v>29</v>
      </c>
      <c r="L3" s="4">
        <v>837</v>
      </c>
      <c r="M3" s="4">
        <v>837</v>
      </c>
      <c r="N3" s="4" t="s">
        <v>36</v>
      </c>
      <c r="O3" s="4" t="s">
        <v>31</v>
      </c>
      <c r="P3" s="4" t="s">
        <v>32</v>
      </c>
      <c r="Q3" s="4">
        <v>0</v>
      </c>
      <c r="R3" s="6">
        <v>44503</v>
      </c>
      <c r="S3" s="5">
        <v>44559</v>
      </c>
      <c r="T3" s="4" t="s">
        <v>33</v>
      </c>
      <c r="U3" s="4">
        <v>837</v>
      </c>
      <c r="V3" s="4">
        <v>0</v>
      </c>
      <c r="W3" s="4">
        <v>0</v>
      </c>
      <c r="X3" s="4"/>
      <c r="Y3" s="4">
        <v>510826653</v>
      </c>
    </row>
    <row r="4" s="4" customFormat="1" spans="1:23">
      <c r="A4" s="4">
        <v>16808607391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44553</v>
      </c>
      <c r="G4" s="5">
        <v>44556</v>
      </c>
      <c r="H4" s="4">
        <v>1</v>
      </c>
      <c r="I4" s="4">
        <v>3</v>
      </c>
      <c r="J4" s="4">
        <v>3</v>
      </c>
      <c r="K4" s="4" t="s">
        <v>29</v>
      </c>
      <c r="L4" s="4">
        <v>2571</v>
      </c>
      <c r="M4" s="4">
        <v>2571</v>
      </c>
      <c r="N4" s="4" t="s">
        <v>39</v>
      </c>
      <c r="O4" s="4" t="s">
        <v>31</v>
      </c>
      <c r="P4" s="4" t="s">
        <v>32</v>
      </c>
      <c r="Q4" s="4">
        <v>0</v>
      </c>
      <c r="R4" s="6">
        <v>44516</v>
      </c>
      <c r="S4" s="5">
        <v>44559</v>
      </c>
      <c r="T4" s="4" t="s">
        <v>33</v>
      </c>
      <c r="U4" s="4">
        <v>2571</v>
      </c>
      <c r="V4" s="4">
        <v>0</v>
      </c>
      <c r="W4" s="4">
        <v>0</v>
      </c>
    </row>
    <row r="5" s="4" customFormat="1" spans="1:25">
      <c r="A5" s="4">
        <v>16847886800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44555</v>
      </c>
      <c r="G5" s="5">
        <v>44556</v>
      </c>
      <c r="H5" s="4">
        <v>1</v>
      </c>
      <c r="I5" s="4">
        <v>1</v>
      </c>
      <c r="J5" s="4">
        <v>1</v>
      </c>
      <c r="K5" s="4" t="s">
        <v>29</v>
      </c>
      <c r="L5" s="4">
        <v>780</v>
      </c>
      <c r="M5" s="4">
        <v>780</v>
      </c>
      <c r="N5" s="4" t="s">
        <v>42</v>
      </c>
      <c r="O5" s="4" t="s">
        <v>31</v>
      </c>
      <c r="P5" s="4" t="s">
        <v>32</v>
      </c>
      <c r="Q5" s="4">
        <v>0</v>
      </c>
      <c r="R5" s="6">
        <v>44523</v>
      </c>
      <c r="S5" s="5">
        <v>44559</v>
      </c>
      <c r="T5" s="4" t="s">
        <v>33</v>
      </c>
      <c r="U5" s="4">
        <v>780</v>
      </c>
      <c r="V5" s="4">
        <v>0</v>
      </c>
      <c r="W5" s="4">
        <v>0</v>
      </c>
      <c r="X5" s="4"/>
      <c r="Y5" s="4">
        <v>161019</v>
      </c>
    </row>
    <row r="6" s="4" customFormat="1" spans="1:23">
      <c r="A6" s="4">
        <v>16858898370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44554</v>
      </c>
      <c r="G6" s="5">
        <v>44556</v>
      </c>
      <c r="H6" s="4">
        <v>1</v>
      </c>
      <c r="I6" s="4">
        <v>2</v>
      </c>
      <c r="J6" s="4">
        <v>2</v>
      </c>
      <c r="K6" s="4" t="s">
        <v>29</v>
      </c>
      <c r="L6" s="4">
        <v>2166</v>
      </c>
      <c r="M6" s="4">
        <v>2166</v>
      </c>
      <c r="N6" s="4" t="s">
        <v>45</v>
      </c>
      <c r="O6" s="4" t="s">
        <v>31</v>
      </c>
      <c r="P6" s="4" t="s">
        <v>32</v>
      </c>
      <c r="Q6" s="4">
        <v>0</v>
      </c>
      <c r="R6" s="6">
        <v>44524</v>
      </c>
      <c r="S6" s="5">
        <v>44559</v>
      </c>
      <c r="T6" s="4" t="s">
        <v>33</v>
      </c>
      <c r="U6" s="4">
        <v>2166</v>
      </c>
      <c r="V6" s="4">
        <v>0</v>
      </c>
      <c r="W6" s="4">
        <v>0</v>
      </c>
    </row>
    <row r="7" s="4" customFormat="1" spans="1:25">
      <c r="A7" s="4">
        <v>16865888848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44548</v>
      </c>
      <c r="G7" s="5">
        <v>44556</v>
      </c>
      <c r="H7" s="4">
        <v>1</v>
      </c>
      <c r="I7" s="4">
        <v>8</v>
      </c>
      <c r="J7" s="4">
        <v>8</v>
      </c>
      <c r="K7" s="4" t="s">
        <v>29</v>
      </c>
      <c r="L7" s="4">
        <v>11498</v>
      </c>
      <c r="M7" s="4">
        <v>11498</v>
      </c>
      <c r="N7" s="4" t="s">
        <v>48</v>
      </c>
      <c r="O7" s="4" t="s">
        <v>31</v>
      </c>
      <c r="P7" s="4" t="s">
        <v>32</v>
      </c>
      <c r="Q7" s="4">
        <v>0</v>
      </c>
      <c r="R7" s="6">
        <v>44526</v>
      </c>
      <c r="S7" s="5">
        <v>44559</v>
      </c>
      <c r="T7" s="4" t="s">
        <v>33</v>
      </c>
      <c r="U7" s="4">
        <v>11498</v>
      </c>
      <c r="V7" s="4">
        <v>0</v>
      </c>
      <c r="W7" s="4">
        <v>0</v>
      </c>
      <c r="X7" s="4"/>
      <c r="Y7" s="4">
        <v>91137593</v>
      </c>
    </row>
    <row r="8" s="4" customFormat="1" spans="1:25">
      <c r="A8" s="4">
        <v>16886874783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44554</v>
      </c>
      <c r="G8" s="5">
        <v>44556</v>
      </c>
      <c r="H8" s="4">
        <v>1</v>
      </c>
      <c r="I8" s="4">
        <v>2</v>
      </c>
      <c r="J8" s="4">
        <v>2</v>
      </c>
      <c r="K8" s="4" t="s">
        <v>29</v>
      </c>
      <c r="L8" s="4">
        <v>1926</v>
      </c>
      <c r="M8" s="4">
        <v>1926</v>
      </c>
      <c r="N8" s="4" t="s">
        <v>51</v>
      </c>
      <c r="O8" s="4" t="s">
        <v>31</v>
      </c>
      <c r="P8" s="4" t="s">
        <v>32</v>
      </c>
      <c r="Q8" s="4">
        <v>0</v>
      </c>
      <c r="R8" s="6">
        <v>44529</v>
      </c>
      <c r="S8" s="5">
        <v>44559</v>
      </c>
      <c r="T8" s="4" t="s">
        <v>33</v>
      </c>
      <c r="U8" s="4">
        <v>1926</v>
      </c>
      <c r="V8" s="4">
        <v>0</v>
      </c>
      <c r="W8" s="4">
        <v>0</v>
      </c>
      <c r="X8" s="4"/>
      <c r="Y8" s="4">
        <v>93062626</v>
      </c>
    </row>
    <row r="9" s="4" customFormat="1" spans="1:25">
      <c r="A9" s="4">
        <v>16903452485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44554</v>
      </c>
      <c r="G9" s="5">
        <v>44556</v>
      </c>
      <c r="H9" s="4">
        <v>1</v>
      </c>
      <c r="I9" s="4">
        <v>2</v>
      </c>
      <c r="J9" s="4">
        <v>2</v>
      </c>
      <c r="K9" s="4" t="s">
        <v>29</v>
      </c>
      <c r="L9" s="4">
        <v>766</v>
      </c>
      <c r="M9" s="4">
        <v>766</v>
      </c>
      <c r="N9" s="4" t="s">
        <v>54</v>
      </c>
      <c r="O9" s="4" t="s">
        <v>31</v>
      </c>
      <c r="P9" s="4" t="s">
        <v>32</v>
      </c>
      <c r="Q9" s="4">
        <v>0</v>
      </c>
      <c r="R9" s="6">
        <v>44532</v>
      </c>
      <c r="S9" s="5">
        <v>44559</v>
      </c>
      <c r="T9" s="4" t="s">
        <v>33</v>
      </c>
      <c r="U9" s="4">
        <v>766</v>
      </c>
      <c r="V9" s="4">
        <v>0</v>
      </c>
      <c r="W9" s="4">
        <v>0</v>
      </c>
      <c r="X9" s="4"/>
      <c r="Y9" s="4" t="s">
        <v>55</v>
      </c>
    </row>
    <row r="10" s="4" customFormat="1" spans="1:25">
      <c r="A10" s="4">
        <v>16905644475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44555</v>
      </c>
      <c r="G10" s="5">
        <v>44556</v>
      </c>
      <c r="H10" s="4">
        <v>1</v>
      </c>
      <c r="I10" s="4">
        <v>1</v>
      </c>
      <c r="J10" s="4">
        <v>1</v>
      </c>
      <c r="K10" s="4" t="s">
        <v>29</v>
      </c>
      <c r="L10" s="4">
        <v>2417</v>
      </c>
      <c r="M10" s="4">
        <v>2417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44532</v>
      </c>
      <c r="S10" s="5">
        <v>44559</v>
      </c>
      <c r="T10" s="4" t="s">
        <v>33</v>
      </c>
      <c r="U10" s="4">
        <v>2417</v>
      </c>
      <c r="V10" s="4">
        <v>0</v>
      </c>
      <c r="W10" s="4">
        <v>0</v>
      </c>
      <c r="X10" s="4">
        <v>2323833</v>
      </c>
      <c r="Y10" s="4">
        <v>96208069</v>
      </c>
    </row>
    <row r="11" s="4" customFormat="1" spans="1:25">
      <c r="A11" s="4">
        <v>16923644304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44554</v>
      </c>
      <c r="G11" s="5">
        <v>44556</v>
      </c>
      <c r="H11" s="4">
        <v>1</v>
      </c>
      <c r="I11" s="4">
        <v>2</v>
      </c>
      <c r="J11" s="4">
        <v>2</v>
      </c>
      <c r="K11" s="4" t="s">
        <v>29</v>
      </c>
      <c r="L11" s="4">
        <v>3998</v>
      </c>
      <c r="M11" s="4">
        <v>3998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44535</v>
      </c>
      <c r="S11" s="5">
        <v>44559</v>
      </c>
      <c r="T11" s="4" t="s">
        <v>33</v>
      </c>
      <c r="U11" s="4">
        <v>3998</v>
      </c>
      <c r="V11" s="4">
        <v>0</v>
      </c>
      <c r="W11" s="4">
        <v>0</v>
      </c>
      <c r="X11" s="4">
        <v>2327746</v>
      </c>
      <c r="Y11" s="4" t="s">
        <v>62</v>
      </c>
    </row>
    <row r="12" s="4" customFormat="1" spans="1:24">
      <c r="A12" s="4">
        <v>16930014243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44553</v>
      </c>
      <c r="G12" s="5">
        <v>44556</v>
      </c>
      <c r="H12" s="4">
        <v>1</v>
      </c>
      <c r="I12" s="4">
        <v>3</v>
      </c>
      <c r="J12" s="4">
        <v>3</v>
      </c>
      <c r="K12" s="4" t="s">
        <v>29</v>
      </c>
      <c r="L12" s="4">
        <v>1407</v>
      </c>
      <c r="M12" s="4">
        <v>1407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44536</v>
      </c>
      <c r="S12" s="5">
        <v>44559</v>
      </c>
      <c r="T12" s="4" t="s">
        <v>33</v>
      </c>
      <c r="U12" s="4">
        <v>1407</v>
      </c>
      <c r="V12" s="4">
        <v>0</v>
      </c>
      <c r="W12" s="4">
        <v>0</v>
      </c>
      <c r="X12" s="4">
        <v>2329184</v>
      </c>
    </row>
    <row r="13" s="4" customFormat="1" spans="1:25">
      <c r="A13" s="4">
        <v>16940693455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44553</v>
      </c>
      <c r="G13" s="5">
        <v>44556</v>
      </c>
      <c r="H13" s="4">
        <v>1</v>
      </c>
      <c r="I13" s="4">
        <v>3</v>
      </c>
      <c r="J13" s="4">
        <v>3</v>
      </c>
      <c r="K13" s="4" t="s">
        <v>29</v>
      </c>
      <c r="L13" s="4">
        <v>2730</v>
      </c>
      <c r="M13" s="4">
        <v>2730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44538</v>
      </c>
      <c r="S13" s="5">
        <v>44559</v>
      </c>
      <c r="T13" s="4" t="s">
        <v>33</v>
      </c>
      <c r="U13" s="4">
        <v>2730</v>
      </c>
      <c r="V13" s="4">
        <v>0</v>
      </c>
      <c r="W13" s="4">
        <v>0</v>
      </c>
      <c r="X13" s="4"/>
      <c r="Y13" s="4">
        <v>70554644</v>
      </c>
    </row>
    <row r="14" s="4" customFormat="1" spans="1:23">
      <c r="A14" s="4">
        <v>16957419272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44555</v>
      </c>
      <c r="G14" s="5">
        <v>44556</v>
      </c>
      <c r="H14" s="4">
        <v>1</v>
      </c>
      <c r="I14" s="4">
        <v>1</v>
      </c>
      <c r="J14" s="4">
        <v>1</v>
      </c>
      <c r="K14" s="4" t="s">
        <v>29</v>
      </c>
      <c r="L14" s="4">
        <v>125</v>
      </c>
      <c r="M14" s="4">
        <v>125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44540</v>
      </c>
      <c r="S14" s="5">
        <v>44559</v>
      </c>
      <c r="T14" s="4" t="s">
        <v>33</v>
      </c>
      <c r="U14" s="4">
        <v>125</v>
      </c>
      <c r="V14" s="4">
        <v>0</v>
      </c>
      <c r="W14" s="4">
        <v>0</v>
      </c>
    </row>
    <row r="15" s="4" customFormat="1" spans="1:25">
      <c r="A15" s="4">
        <v>16960930447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44555</v>
      </c>
      <c r="G15" s="5">
        <v>44556</v>
      </c>
      <c r="H15" s="4">
        <v>1</v>
      </c>
      <c r="I15" s="4">
        <v>1</v>
      </c>
      <c r="J15" s="4">
        <v>1</v>
      </c>
      <c r="K15" s="4" t="s">
        <v>29</v>
      </c>
      <c r="L15" s="4">
        <v>1098</v>
      </c>
      <c r="M15" s="4">
        <v>1098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44541</v>
      </c>
      <c r="S15" s="5">
        <v>44559</v>
      </c>
      <c r="T15" s="4" t="s">
        <v>33</v>
      </c>
      <c r="U15" s="4">
        <v>1098</v>
      </c>
      <c r="V15" s="4">
        <v>0</v>
      </c>
      <c r="W15" s="4">
        <v>0</v>
      </c>
      <c r="X15" s="4"/>
      <c r="Y15" s="4">
        <v>72613907</v>
      </c>
    </row>
    <row r="16" s="4" customFormat="1" spans="1:25">
      <c r="A16" s="4">
        <v>16963171331</v>
      </c>
      <c r="B16" s="4" t="s">
        <v>25</v>
      </c>
      <c r="C16" s="4" t="s">
        <v>26</v>
      </c>
      <c r="D16" s="4" t="s">
        <v>75</v>
      </c>
      <c r="E16" s="4" t="s">
        <v>76</v>
      </c>
      <c r="F16" s="5">
        <v>44548</v>
      </c>
      <c r="G16" s="5">
        <v>44556</v>
      </c>
      <c r="H16" s="4">
        <v>1</v>
      </c>
      <c r="I16" s="4">
        <v>8</v>
      </c>
      <c r="J16" s="4">
        <v>8</v>
      </c>
      <c r="K16" s="4" t="s">
        <v>29</v>
      </c>
      <c r="L16" s="4">
        <v>10418</v>
      </c>
      <c r="M16" s="4">
        <v>10418</v>
      </c>
      <c r="N16" s="4" t="s">
        <v>77</v>
      </c>
      <c r="O16" s="4" t="s">
        <v>31</v>
      </c>
      <c r="P16" s="4" t="s">
        <v>32</v>
      </c>
      <c r="Q16" s="4">
        <v>0</v>
      </c>
      <c r="R16" s="6">
        <v>44541</v>
      </c>
      <c r="S16" s="5">
        <v>44559</v>
      </c>
      <c r="T16" s="4" t="s">
        <v>33</v>
      </c>
      <c r="U16" s="4">
        <v>10418</v>
      </c>
      <c r="V16" s="4">
        <v>0</v>
      </c>
      <c r="W16" s="4">
        <v>0</v>
      </c>
      <c r="X16" s="4">
        <v>2335559</v>
      </c>
      <c r="Y16" s="4">
        <v>72928358</v>
      </c>
    </row>
    <row r="17" s="4" customFormat="1" spans="1:23">
      <c r="A17" s="4">
        <v>16980563809</v>
      </c>
      <c r="B17" s="4" t="s">
        <v>25</v>
      </c>
      <c r="C17" s="4" t="s">
        <v>26</v>
      </c>
      <c r="D17" s="4" t="s">
        <v>78</v>
      </c>
      <c r="E17" s="4" t="s">
        <v>79</v>
      </c>
      <c r="F17" s="5">
        <v>44555</v>
      </c>
      <c r="G17" s="5">
        <v>44556</v>
      </c>
      <c r="H17" s="4">
        <v>1</v>
      </c>
      <c r="I17" s="4">
        <v>1</v>
      </c>
      <c r="J17" s="4">
        <v>1</v>
      </c>
      <c r="K17" s="4" t="s">
        <v>29</v>
      </c>
      <c r="L17" s="4">
        <v>1782</v>
      </c>
      <c r="M17" s="4">
        <v>1782</v>
      </c>
      <c r="N17" s="4" t="s">
        <v>80</v>
      </c>
      <c r="O17" s="4" t="s">
        <v>31</v>
      </c>
      <c r="P17" s="4" t="s">
        <v>32</v>
      </c>
      <c r="Q17" s="4">
        <v>0</v>
      </c>
      <c r="R17" s="6">
        <v>44544</v>
      </c>
      <c r="S17" s="5">
        <v>44559</v>
      </c>
      <c r="T17" s="4" t="s">
        <v>33</v>
      </c>
      <c r="U17" s="4">
        <v>1782</v>
      </c>
      <c r="V17" s="4">
        <v>0</v>
      </c>
      <c r="W17" s="4">
        <v>0</v>
      </c>
    </row>
    <row r="18" s="4" customFormat="1" spans="1:25">
      <c r="A18" s="4">
        <v>17004910388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44555</v>
      </c>
      <c r="G18" s="5">
        <v>44556</v>
      </c>
      <c r="H18" s="4">
        <v>1</v>
      </c>
      <c r="I18" s="4">
        <v>1</v>
      </c>
      <c r="J18" s="4">
        <v>1</v>
      </c>
      <c r="K18" s="4" t="s">
        <v>29</v>
      </c>
      <c r="L18" s="4">
        <v>344</v>
      </c>
      <c r="M18" s="4">
        <v>344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44548</v>
      </c>
      <c r="S18" s="5">
        <v>44559</v>
      </c>
      <c r="T18" s="4" t="s">
        <v>33</v>
      </c>
      <c r="U18" s="4">
        <v>344</v>
      </c>
      <c r="V18" s="4">
        <v>0</v>
      </c>
      <c r="W18" s="4">
        <v>0</v>
      </c>
      <c r="X18" s="4">
        <v>2345215</v>
      </c>
      <c r="Y18" s="4">
        <v>77721936</v>
      </c>
    </row>
    <row r="19" s="4" customFormat="1" spans="1:25">
      <c r="A19" s="4">
        <v>17010861111</v>
      </c>
      <c r="B19" s="4" t="s">
        <v>25</v>
      </c>
      <c r="C19" s="4" t="s">
        <v>26</v>
      </c>
      <c r="D19" s="4" t="s">
        <v>84</v>
      </c>
      <c r="E19" s="4" t="s">
        <v>85</v>
      </c>
      <c r="F19" s="5">
        <v>44550</v>
      </c>
      <c r="G19" s="5">
        <v>44556</v>
      </c>
      <c r="H19" s="4">
        <v>1</v>
      </c>
      <c r="I19" s="4">
        <v>6</v>
      </c>
      <c r="J19" s="4">
        <v>6</v>
      </c>
      <c r="K19" s="4" t="s">
        <v>29</v>
      </c>
      <c r="L19" s="4">
        <v>7150</v>
      </c>
      <c r="M19" s="4">
        <v>7150</v>
      </c>
      <c r="N19" s="4" t="s">
        <v>86</v>
      </c>
      <c r="O19" s="4" t="s">
        <v>31</v>
      </c>
      <c r="P19" s="4" t="s">
        <v>32</v>
      </c>
      <c r="Q19" s="4">
        <v>0</v>
      </c>
      <c r="R19" s="6">
        <v>44549</v>
      </c>
      <c r="S19" s="5">
        <v>44559</v>
      </c>
      <c r="T19" s="4" t="s">
        <v>33</v>
      </c>
      <c r="U19" s="4">
        <v>7150</v>
      </c>
      <c r="V19" s="4">
        <v>0</v>
      </c>
      <c r="W19" s="4">
        <v>0</v>
      </c>
      <c r="X19" s="4"/>
      <c r="Y19" s="4">
        <v>80455929</v>
      </c>
    </row>
    <row r="20" s="4" customFormat="1" spans="1:25">
      <c r="A20" s="4">
        <v>17011088697</v>
      </c>
      <c r="B20" s="4" t="s">
        <v>25</v>
      </c>
      <c r="C20" s="4" t="s">
        <v>26</v>
      </c>
      <c r="D20" s="4" t="s">
        <v>87</v>
      </c>
      <c r="E20" s="4" t="s">
        <v>88</v>
      </c>
      <c r="F20" s="5">
        <v>44555</v>
      </c>
      <c r="G20" s="5">
        <v>44556</v>
      </c>
      <c r="H20" s="4">
        <v>1</v>
      </c>
      <c r="I20" s="4">
        <v>1</v>
      </c>
      <c r="J20" s="4">
        <v>1</v>
      </c>
      <c r="K20" s="4" t="s">
        <v>29</v>
      </c>
      <c r="L20" s="4">
        <v>939</v>
      </c>
      <c r="M20" s="4">
        <v>939</v>
      </c>
      <c r="N20" s="4" t="s">
        <v>89</v>
      </c>
      <c r="O20" s="4" t="s">
        <v>31</v>
      </c>
      <c r="P20" s="4" t="s">
        <v>32</v>
      </c>
      <c r="Q20" s="4">
        <v>0</v>
      </c>
      <c r="R20" s="6">
        <v>44549</v>
      </c>
      <c r="S20" s="5">
        <v>44559</v>
      </c>
      <c r="T20" s="4" t="s">
        <v>33</v>
      </c>
      <c r="U20" s="4">
        <v>939</v>
      </c>
      <c r="V20" s="4">
        <v>0</v>
      </c>
      <c r="W20" s="4">
        <v>0</v>
      </c>
      <c r="X20" s="4">
        <v>2346780</v>
      </c>
      <c r="Y20" s="4">
        <v>122410748</v>
      </c>
    </row>
    <row r="21" s="4" customFormat="1" spans="1:25">
      <c r="A21" s="4">
        <v>17013492310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44549</v>
      </c>
      <c r="G21" s="5">
        <v>44556</v>
      </c>
      <c r="H21" s="4">
        <v>1</v>
      </c>
      <c r="I21" s="4">
        <v>7</v>
      </c>
      <c r="J21" s="4">
        <v>7</v>
      </c>
      <c r="K21" s="4" t="s">
        <v>29</v>
      </c>
      <c r="L21" s="4">
        <v>5480</v>
      </c>
      <c r="M21" s="4">
        <v>5480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44549</v>
      </c>
      <c r="S21" s="5">
        <v>44559</v>
      </c>
      <c r="T21" s="4" t="s">
        <v>33</v>
      </c>
      <c r="U21" s="4">
        <v>5480</v>
      </c>
      <c r="V21" s="4">
        <v>0</v>
      </c>
      <c r="W21" s="4">
        <v>0</v>
      </c>
      <c r="X21" s="4"/>
      <c r="Y21" s="4">
        <v>80751980</v>
      </c>
    </row>
    <row r="22" s="4" customFormat="1" spans="1:25">
      <c r="A22" s="4">
        <v>17021473115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44554</v>
      </c>
      <c r="G22" s="5">
        <v>44556</v>
      </c>
      <c r="H22" s="4">
        <v>1</v>
      </c>
      <c r="I22" s="4">
        <v>2</v>
      </c>
      <c r="J22" s="4">
        <v>2</v>
      </c>
      <c r="K22" s="4" t="s">
        <v>29</v>
      </c>
      <c r="L22" s="4">
        <v>2998</v>
      </c>
      <c r="M22" s="4">
        <v>2998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44550</v>
      </c>
      <c r="S22" s="5">
        <v>44559</v>
      </c>
      <c r="T22" s="4" t="s">
        <v>33</v>
      </c>
      <c r="U22" s="4">
        <v>2998</v>
      </c>
      <c r="V22" s="4">
        <v>0</v>
      </c>
      <c r="W22" s="4">
        <v>0</v>
      </c>
      <c r="X22" s="4">
        <v>2348879</v>
      </c>
      <c r="Y22" s="4">
        <v>79494702</v>
      </c>
    </row>
    <row r="23" s="4" customFormat="1" spans="1:25">
      <c r="A23" s="4">
        <v>17021725649</v>
      </c>
      <c r="B23" s="4" t="s">
        <v>25</v>
      </c>
      <c r="C23" s="4" t="s">
        <v>26</v>
      </c>
      <c r="D23" s="4" t="s">
        <v>96</v>
      </c>
      <c r="E23" s="4" t="s">
        <v>97</v>
      </c>
      <c r="F23" s="5">
        <v>44554</v>
      </c>
      <c r="G23" s="5">
        <v>44556</v>
      </c>
      <c r="H23" s="4">
        <v>1</v>
      </c>
      <c r="I23" s="4">
        <v>2</v>
      </c>
      <c r="J23" s="4">
        <v>2</v>
      </c>
      <c r="K23" s="4" t="s">
        <v>29</v>
      </c>
      <c r="L23" s="4">
        <v>1458</v>
      </c>
      <c r="M23" s="4">
        <v>1458</v>
      </c>
      <c r="N23" s="4" t="s">
        <v>98</v>
      </c>
      <c r="O23" s="4" t="s">
        <v>31</v>
      </c>
      <c r="P23" s="4" t="s">
        <v>32</v>
      </c>
      <c r="Q23" s="4">
        <v>0</v>
      </c>
      <c r="R23" s="6">
        <v>44551</v>
      </c>
      <c r="S23" s="5">
        <v>44559</v>
      </c>
      <c r="T23" s="4" t="s">
        <v>33</v>
      </c>
      <c r="U23" s="4">
        <v>1458</v>
      </c>
      <c r="V23" s="4">
        <v>0</v>
      </c>
      <c r="W23" s="4">
        <v>0</v>
      </c>
      <c r="X23" s="4"/>
      <c r="Y23" s="4">
        <v>81865418</v>
      </c>
    </row>
    <row r="24" s="4" customFormat="1" spans="1:25">
      <c r="A24" s="4">
        <v>17026848106</v>
      </c>
      <c r="B24" s="4" t="s">
        <v>25</v>
      </c>
      <c r="C24" s="4" t="s">
        <v>26</v>
      </c>
      <c r="D24" s="4" t="s">
        <v>99</v>
      </c>
      <c r="E24" s="4" t="s">
        <v>100</v>
      </c>
      <c r="F24" s="5">
        <v>44554</v>
      </c>
      <c r="G24" s="5">
        <v>44556</v>
      </c>
      <c r="H24" s="4">
        <v>1</v>
      </c>
      <c r="I24" s="4">
        <v>2</v>
      </c>
      <c r="J24" s="4">
        <v>2</v>
      </c>
      <c r="K24" s="4" t="s">
        <v>29</v>
      </c>
      <c r="L24" s="4">
        <v>3110</v>
      </c>
      <c r="M24" s="4">
        <v>3110</v>
      </c>
      <c r="N24" s="4" t="s">
        <v>101</v>
      </c>
      <c r="O24" s="4" t="s">
        <v>31</v>
      </c>
      <c r="P24" s="4" t="s">
        <v>32</v>
      </c>
      <c r="Q24" s="4">
        <v>0</v>
      </c>
      <c r="R24" s="6">
        <v>44551</v>
      </c>
      <c r="S24" s="5">
        <v>44559</v>
      </c>
      <c r="T24" s="4" t="s">
        <v>33</v>
      </c>
      <c r="U24" s="4">
        <v>3110</v>
      </c>
      <c r="V24" s="4">
        <v>0</v>
      </c>
      <c r="W24" s="4">
        <v>0</v>
      </c>
      <c r="X24" s="4">
        <v>2350270</v>
      </c>
      <c r="Y24" s="4" t="s">
        <v>102</v>
      </c>
    </row>
    <row r="25" s="4" customFormat="1" spans="1:25">
      <c r="A25" s="4">
        <v>17029647720</v>
      </c>
      <c r="B25" s="4" t="s">
        <v>25</v>
      </c>
      <c r="C25" s="4" t="s">
        <v>26</v>
      </c>
      <c r="D25" s="4" t="s">
        <v>66</v>
      </c>
      <c r="E25" s="4" t="s">
        <v>103</v>
      </c>
      <c r="F25" s="5">
        <v>44555</v>
      </c>
      <c r="G25" s="5">
        <v>44556</v>
      </c>
      <c r="H25" s="4">
        <v>1</v>
      </c>
      <c r="I25" s="4">
        <v>1</v>
      </c>
      <c r="J25" s="4">
        <v>1</v>
      </c>
      <c r="K25" s="4" t="s">
        <v>29</v>
      </c>
      <c r="L25" s="4">
        <v>782</v>
      </c>
      <c r="M25" s="4">
        <v>782</v>
      </c>
      <c r="N25" s="4" t="s">
        <v>104</v>
      </c>
      <c r="O25" s="4" t="s">
        <v>31</v>
      </c>
      <c r="P25" s="4" t="s">
        <v>32</v>
      </c>
      <c r="Q25" s="4">
        <v>0</v>
      </c>
      <c r="R25" s="6">
        <v>44552</v>
      </c>
      <c r="S25" s="5">
        <v>44559</v>
      </c>
      <c r="T25" s="4" t="s">
        <v>33</v>
      </c>
      <c r="U25" s="4">
        <v>782</v>
      </c>
      <c r="V25" s="4">
        <v>0</v>
      </c>
      <c r="W25" s="4">
        <v>0</v>
      </c>
      <c r="X25" s="4"/>
      <c r="Y25" s="4">
        <v>82863008</v>
      </c>
    </row>
    <row r="26" s="4" customFormat="1" spans="1:25">
      <c r="A26" s="4">
        <v>17035675382</v>
      </c>
      <c r="B26" s="4" t="s">
        <v>25</v>
      </c>
      <c r="C26" s="4" t="s">
        <v>26</v>
      </c>
      <c r="D26" s="4" t="s">
        <v>105</v>
      </c>
      <c r="E26" s="4" t="s">
        <v>106</v>
      </c>
      <c r="F26" s="5">
        <v>44555</v>
      </c>
      <c r="G26" s="5">
        <v>44556</v>
      </c>
      <c r="H26" s="4">
        <v>1</v>
      </c>
      <c r="I26" s="4">
        <v>1</v>
      </c>
      <c r="J26" s="4">
        <v>1</v>
      </c>
      <c r="K26" s="4" t="s">
        <v>29</v>
      </c>
      <c r="L26" s="4">
        <v>2412</v>
      </c>
      <c r="M26" s="4">
        <v>2412</v>
      </c>
      <c r="N26" s="4" t="s">
        <v>107</v>
      </c>
      <c r="O26" s="4" t="s">
        <v>31</v>
      </c>
      <c r="P26" s="4" t="s">
        <v>32</v>
      </c>
      <c r="Q26" s="4">
        <v>0</v>
      </c>
      <c r="R26" s="6">
        <v>44553</v>
      </c>
      <c r="S26" s="5">
        <v>44559</v>
      </c>
      <c r="T26" s="4" t="s">
        <v>33</v>
      </c>
      <c r="U26" s="4">
        <v>2412</v>
      </c>
      <c r="V26" s="4">
        <v>0</v>
      </c>
      <c r="W26" s="4">
        <v>0</v>
      </c>
      <c r="X26" s="4"/>
      <c r="Y26" s="4">
        <v>83663808</v>
      </c>
    </row>
    <row r="27" s="4" customFormat="1" spans="1:23">
      <c r="A27" s="4">
        <v>16808607391</v>
      </c>
      <c r="B27" s="4" t="s">
        <v>25</v>
      </c>
      <c r="C27" s="4" t="s">
        <v>108</v>
      </c>
      <c r="D27" s="4" t="s">
        <v>37</v>
      </c>
      <c r="E27" s="4" t="s">
        <v>38</v>
      </c>
      <c r="F27" s="5">
        <v>44553</v>
      </c>
      <c r="G27" s="5">
        <v>44556</v>
      </c>
      <c r="H27" s="4">
        <v>1</v>
      </c>
      <c r="I27" s="4">
        <v>3</v>
      </c>
      <c r="J27" s="4">
        <v>3</v>
      </c>
      <c r="K27" s="4" t="s">
        <v>29</v>
      </c>
      <c r="L27" s="4">
        <v>-1714</v>
      </c>
      <c r="M27" s="4">
        <v>-1714</v>
      </c>
      <c r="N27" s="4" t="s">
        <v>39</v>
      </c>
      <c r="O27" s="4" t="s">
        <v>31</v>
      </c>
      <c r="P27" s="4" t="s">
        <v>32</v>
      </c>
      <c r="Q27" s="4">
        <v>0</v>
      </c>
      <c r="R27" s="6">
        <v>44516</v>
      </c>
      <c r="S27" s="5">
        <v>44559</v>
      </c>
      <c r="T27" s="4" t="s">
        <v>33</v>
      </c>
      <c r="U27" s="4">
        <v>-1714</v>
      </c>
      <c r="V27" s="4">
        <v>0</v>
      </c>
      <c r="W27" s="4">
        <v>0</v>
      </c>
    </row>
    <row r="28" s="4" customFormat="1" spans="1:24">
      <c r="A28" s="4">
        <v>17040504758</v>
      </c>
      <c r="B28" s="4" t="s">
        <v>25</v>
      </c>
      <c r="C28" s="4" t="s">
        <v>26</v>
      </c>
      <c r="D28" s="4" t="s">
        <v>109</v>
      </c>
      <c r="E28" s="4" t="s">
        <v>110</v>
      </c>
      <c r="F28" s="5">
        <v>44555</v>
      </c>
      <c r="G28" s="5">
        <v>44556</v>
      </c>
      <c r="H28" s="4">
        <v>1</v>
      </c>
      <c r="I28" s="4">
        <v>1</v>
      </c>
      <c r="J28" s="4">
        <v>1</v>
      </c>
      <c r="K28" s="4" t="s">
        <v>29</v>
      </c>
      <c r="L28" s="4">
        <v>234</v>
      </c>
      <c r="M28" s="4">
        <v>234</v>
      </c>
      <c r="N28" s="4" t="s">
        <v>111</v>
      </c>
      <c r="O28" s="4" t="s">
        <v>31</v>
      </c>
      <c r="P28" s="4" t="s">
        <v>32</v>
      </c>
      <c r="Q28" s="4">
        <v>0</v>
      </c>
      <c r="R28" s="6">
        <v>44554</v>
      </c>
      <c r="S28" s="5">
        <v>44559</v>
      </c>
      <c r="T28" s="4" t="s">
        <v>33</v>
      </c>
      <c r="U28" s="4">
        <v>234</v>
      </c>
      <c r="V28" s="4">
        <v>0</v>
      </c>
      <c r="W28" s="4">
        <v>0</v>
      </c>
      <c r="X28" s="4">
        <v>2353498</v>
      </c>
    </row>
    <row r="29" s="4" customFormat="1" spans="1:25">
      <c r="A29" s="4">
        <v>17041652950</v>
      </c>
      <c r="B29" s="4" t="s">
        <v>25</v>
      </c>
      <c r="C29" s="4" t="s">
        <v>26</v>
      </c>
      <c r="D29" s="4" t="s">
        <v>112</v>
      </c>
      <c r="E29" s="4" t="s">
        <v>113</v>
      </c>
      <c r="F29" s="5">
        <v>44555</v>
      </c>
      <c r="G29" s="5">
        <v>44556</v>
      </c>
      <c r="H29" s="4">
        <v>1</v>
      </c>
      <c r="I29" s="4">
        <v>1</v>
      </c>
      <c r="J29" s="4">
        <v>1</v>
      </c>
      <c r="K29" s="4" t="s">
        <v>29</v>
      </c>
      <c r="L29" s="4">
        <v>735</v>
      </c>
      <c r="M29" s="4">
        <v>735</v>
      </c>
      <c r="N29" s="4" t="s">
        <v>114</v>
      </c>
      <c r="O29" s="4" t="s">
        <v>31</v>
      </c>
      <c r="P29" s="4" t="s">
        <v>32</v>
      </c>
      <c r="Q29" s="4">
        <v>0</v>
      </c>
      <c r="R29" s="6">
        <v>44554</v>
      </c>
      <c r="S29" s="5">
        <v>44559</v>
      </c>
      <c r="T29" s="4" t="s">
        <v>33</v>
      </c>
      <c r="U29" s="4">
        <v>735</v>
      </c>
      <c r="V29" s="4">
        <v>0</v>
      </c>
      <c r="W29" s="4">
        <v>0</v>
      </c>
      <c r="X29" s="4">
        <v>2354154</v>
      </c>
      <c r="Y29" s="4">
        <v>84367043</v>
      </c>
    </row>
    <row r="30" s="4" customFormat="1" spans="1:25">
      <c r="A30" s="4">
        <v>17044197300</v>
      </c>
      <c r="B30" s="4" t="s">
        <v>25</v>
      </c>
      <c r="C30" s="4" t="s">
        <v>26</v>
      </c>
      <c r="D30" s="4" t="s">
        <v>115</v>
      </c>
      <c r="E30" s="4" t="s">
        <v>116</v>
      </c>
      <c r="F30" s="5">
        <v>44554</v>
      </c>
      <c r="G30" s="5">
        <v>44556</v>
      </c>
      <c r="H30" s="4">
        <v>1</v>
      </c>
      <c r="I30" s="4">
        <v>2</v>
      </c>
      <c r="J30" s="4">
        <v>2</v>
      </c>
      <c r="K30" s="4" t="s">
        <v>29</v>
      </c>
      <c r="L30" s="4">
        <v>1896</v>
      </c>
      <c r="M30" s="4">
        <v>1896</v>
      </c>
      <c r="N30" s="4" t="s">
        <v>117</v>
      </c>
      <c r="O30" s="4" t="s">
        <v>31</v>
      </c>
      <c r="P30" s="4" t="s">
        <v>32</v>
      </c>
      <c r="Q30" s="4">
        <v>0</v>
      </c>
      <c r="R30" s="6">
        <v>44554</v>
      </c>
      <c r="S30" s="5">
        <v>44559</v>
      </c>
      <c r="T30" s="4" t="s">
        <v>33</v>
      </c>
      <c r="U30" s="4">
        <v>1896</v>
      </c>
      <c r="V30" s="4">
        <v>0</v>
      </c>
      <c r="W30" s="4">
        <v>0</v>
      </c>
      <c r="X30" s="4">
        <v>2354336</v>
      </c>
      <c r="Y30" s="4">
        <v>84400654</v>
      </c>
    </row>
    <row r="31" s="4" customFormat="1" spans="1:25">
      <c r="A31" s="4">
        <v>17045195372</v>
      </c>
      <c r="B31" s="4" t="s">
        <v>25</v>
      </c>
      <c r="C31" s="4" t="s">
        <v>26</v>
      </c>
      <c r="D31" s="4" t="s">
        <v>118</v>
      </c>
      <c r="E31" s="4" t="s">
        <v>119</v>
      </c>
      <c r="F31" s="5">
        <v>44555</v>
      </c>
      <c r="G31" s="5">
        <v>44556</v>
      </c>
      <c r="H31" s="4">
        <v>1</v>
      </c>
      <c r="I31" s="4">
        <v>1</v>
      </c>
      <c r="J31" s="4">
        <v>1</v>
      </c>
      <c r="K31" s="4" t="s">
        <v>29</v>
      </c>
      <c r="L31" s="4">
        <v>569</v>
      </c>
      <c r="M31" s="4">
        <v>569</v>
      </c>
      <c r="N31" s="4" t="s">
        <v>120</v>
      </c>
      <c r="O31" s="4" t="s">
        <v>31</v>
      </c>
      <c r="P31" s="4" t="s">
        <v>32</v>
      </c>
      <c r="Q31" s="4">
        <v>0</v>
      </c>
      <c r="R31" s="6">
        <v>44554</v>
      </c>
      <c r="S31" s="5">
        <v>44559</v>
      </c>
      <c r="T31" s="4" t="s">
        <v>33</v>
      </c>
      <c r="U31" s="4">
        <v>569</v>
      </c>
      <c r="V31" s="4">
        <v>0</v>
      </c>
      <c r="W31" s="4">
        <v>0</v>
      </c>
      <c r="X31" s="4"/>
      <c r="Y31" s="4" t="s">
        <v>121</v>
      </c>
    </row>
    <row r="32" s="4" customFormat="1" spans="1:25">
      <c r="A32" s="4">
        <v>17045313020</v>
      </c>
      <c r="B32" s="4" t="s">
        <v>25</v>
      </c>
      <c r="C32" s="4" t="s">
        <v>26</v>
      </c>
      <c r="D32" s="4" t="s">
        <v>122</v>
      </c>
      <c r="E32" s="4" t="s">
        <v>110</v>
      </c>
      <c r="F32" s="5">
        <v>44555</v>
      </c>
      <c r="G32" s="5">
        <v>44556</v>
      </c>
      <c r="H32" s="4">
        <v>1</v>
      </c>
      <c r="I32" s="4">
        <v>1</v>
      </c>
      <c r="J32" s="4">
        <v>1</v>
      </c>
      <c r="K32" s="4" t="s">
        <v>29</v>
      </c>
      <c r="L32" s="4">
        <v>1955</v>
      </c>
      <c r="M32" s="4">
        <v>1955</v>
      </c>
      <c r="N32" s="4" t="s">
        <v>123</v>
      </c>
      <c r="O32" s="4" t="s">
        <v>31</v>
      </c>
      <c r="P32" s="4" t="s">
        <v>32</v>
      </c>
      <c r="Q32" s="4">
        <v>0</v>
      </c>
      <c r="R32" s="6">
        <v>44554</v>
      </c>
      <c r="S32" s="5">
        <v>44559</v>
      </c>
      <c r="T32" s="4" t="s">
        <v>33</v>
      </c>
      <c r="U32" s="4">
        <v>1955</v>
      </c>
      <c r="V32" s="4">
        <v>0</v>
      </c>
      <c r="W32" s="4">
        <v>0</v>
      </c>
      <c r="X32" s="4"/>
      <c r="Y32" s="4">
        <v>90266486</v>
      </c>
    </row>
    <row r="33" s="4" customFormat="1" spans="1:23">
      <c r="A33" s="4">
        <v>17046098039</v>
      </c>
      <c r="B33" s="4" t="s">
        <v>25</v>
      </c>
      <c r="C33" s="4" t="s">
        <v>26</v>
      </c>
      <c r="D33" s="4" t="s">
        <v>124</v>
      </c>
      <c r="E33" s="4" t="s">
        <v>125</v>
      </c>
      <c r="F33" s="5">
        <v>44555</v>
      </c>
      <c r="G33" s="5">
        <v>44556</v>
      </c>
      <c r="H33" s="4">
        <v>1</v>
      </c>
      <c r="I33" s="4">
        <v>1</v>
      </c>
      <c r="J33" s="4">
        <v>1</v>
      </c>
      <c r="K33" s="4" t="s">
        <v>29</v>
      </c>
      <c r="L33" s="4">
        <v>335</v>
      </c>
      <c r="M33" s="4">
        <v>335</v>
      </c>
      <c r="N33" s="4" t="s">
        <v>126</v>
      </c>
      <c r="O33" s="4" t="s">
        <v>31</v>
      </c>
      <c r="P33" s="4" t="s">
        <v>32</v>
      </c>
      <c r="Q33" s="4">
        <v>0</v>
      </c>
      <c r="R33" s="6">
        <v>44554</v>
      </c>
      <c r="S33" s="5">
        <v>44559</v>
      </c>
      <c r="T33" s="4" t="s">
        <v>33</v>
      </c>
      <c r="U33" s="4">
        <v>335</v>
      </c>
      <c r="V33" s="4">
        <v>0</v>
      </c>
      <c r="W33" s="4">
        <v>0</v>
      </c>
    </row>
    <row r="34" s="4" customFormat="1" spans="1:24">
      <c r="A34" s="4">
        <v>17046621647</v>
      </c>
      <c r="B34" s="4" t="s">
        <v>25</v>
      </c>
      <c r="C34" s="4" t="s">
        <v>26</v>
      </c>
      <c r="D34" s="4" t="s">
        <v>109</v>
      </c>
      <c r="E34" s="4" t="s">
        <v>127</v>
      </c>
      <c r="F34" s="5">
        <v>44555</v>
      </c>
      <c r="G34" s="5">
        <v>44556</v>
      </c>
      <c r="H34" s="4">
        <v>3</v>
      </c>
      <c r="I34" s="4">
        <v>1</v>
      </c>
      <c r="J34" s="4">
        <v>3</v>
      </c>
      <c r="K34" s="4" t="s">
        <v>29</v>
      </c>
      <c r="L34" s="4">
        <v>759</v>
      </c>
      <c r="M34" s="4">
        <v>759</v>
      </c>
      <c r="N34" s="4" t="s">
        <v>128</v>
      </c>
      <c r="O34" s="4" t="s">
        <v>31</v>
      </c>
      <c r="P34" s="4" t="s">
        <v>32</v>
      </c>
      <c r="Q34" s="4">
        <v>0</v>
      </c>
      <c r="R34" s="6">
        <v>44555</v>
      </c>
      <c r="S34" s="5">
        <v>44559</v>
      </c>
      <c r="T34" s="4" t="s">
        <v>33</v>
      </c>
      <c r="U34" s="4">
        <v>759</v>
      </c>
      <c r="V34" s="4">
        <v>0</v>
      </c>
      <c r="W34" s="4">
        <v>0</v>
      </c>
      <c r="X34" s="4">
        <v>2355418</v>
      </c>
    </row>
    <row r="35" s="4" customFormat="1" spans="1:23">
      <c r="A35" s="4">
        <v>17047037312</v>
      </c>
      <c r="B35" s="4" t="s">
        <v>25</v>
      </c>
      <c r="C35" s="4" t="s">
        <v>26</v>
      </c>
      <c r="D35" s="4" t="s">
        <v>109</v>
      </c>
      <c r="E35" s="4" t="s">
        <v>110</v>
      </c>
      <c r="F35" s="5">
        <v>44555</v>
      </c>
      <c r="G35" s="5">
        <v>44556</v>
      </c>
      <c r="H35" s="4">
        <v>1</v>
      </c>
      <c r="I35" s="4">
        <v>1</v>
      </c>
      <c r="J35" s="4">
        <v>1</v>
      </c>
      <c r="K35" s="4" t="s">
        <v>29</v>
      </c>
      <c r="L35" s="4">
        <v>234</v>
      </c>
      <c r="M35" s="4">
        <v>234</v>
      </c>
      <c r="N35" s="4" t="s">
        <v>129</v>
      </c>
      <c r="O35" s="4" t="s">
        <v>31</v>
      </c>
      <c r="P35" s="4" t="s">
        <v>32</v>
      </c>
      <c r="Q35" s="4">
        <v>0</v>
      </c>
      <c r="R35" s="6">
        <v>44555</v>
      </c>
      <c r="S35" s="5">
        <v>44559</v>
      </c>
      <c r="T35" s="4" t="s">
        <v>33</v>
      </c>
      <c r="U35" s="4">
        <v>234</v>
      </c>
      <c r="V35" s="4">
        <v>0</v>
      </c>
      <c r="W35" s="4">
        <v>0</v>
      </c>
    </row>
    <row r="36" s="4" customFormat="1" spans="1:25">
      <c r="A36" s="4">
        <v>17047100881</v>
      </c>
      <c r="B36" s="4" t="s">
        <v>25</v>
      </c>
      <c r="C36" s="4" t="s">
        <v>26</v>
      </c>
      <c r="D36" s="4" t="s">
        <v>130</v>
      </c>
      <c r="E36" s="4" t="s">
        <v>131</v>
      </c>
      <c r="F36" s="5">
        <v>44555</v>
      </c>
      <c r="G36" s="5">
        <v>44556</v>
      </c>
      <c r="H36" s="4">
        <v>1</v>
      </c>
      <c r="I36" s="4">
        <v>1</v>
      </c>
      <c r="J36" s="4">
        <v>1</v>
      </c>
      <c r="K36" s="4" t="s">
        <v>29</v>
      </c>
      <c r="L36" s="4">
        <v>765</v>
      </c>
      <c r="M36" s="4">
        <v>765</v>
      </c>
      <c r="N36" s="4" t="s">
        <v>132</v>
      </c>
      <c r="O36" s="4" t="s">
        <v>31</v>
      </c>
      <c r="P36" s="4" t="s">
        <v>32</v>
      </c>
      <c r="Q36" s="4">
        <v>0</v>
      </c>
      <c r="R36" s="6">
        <v>44555</v>
      </c>
      <c r="S36" s="5">
        <v>44559</v>
      </c>
      <c r="T36" s="4" t="s">
        <v>33</v>
      </c>
      <c r="U36" s="4">
        <v>765</v>
      </c>
      <c r="V36" s="4">
        <v>0</v>
      </c>
      <c r="W36" s="4">
        <v>0</v>
      </c>
      <c r="X36" s="4">
        <v>2355641</v>
      </c>
      <c r="Y36" s="4">
        <v>84779487</v>
      </c>
    </row>
    <row r="37" s="4" customFormat="1" spans="1:24">
      <c r="A37" s="4">
        <v>17049538091</v>
      </c>
      <c r="B37" s="4" t="s">
        <v>25</v>
      </c>
      <c r="C37" s="4" t="s">
        <v>26</v>
      </c>
      <c r="D37" s="4" t="s">
        <v>109</v>
      </c>
      <c r="E37" s="4" t="s">
        <v>110</v>
      </c>
      <c r="F37" s="5">
        <v>44555</v>
      </c>
      <c r="G37" s="5">
        <v>44556</v>
      </c>
      <c r="H37" s="4">
        <v>1</v>
      </c>
      <c r="I37" s="4">
        <v>1</v>
      </c>
      <c r="J37" s="4">
        <v>1</v>
      </c>
      <c r="K37" s="4" t="s">
        <v>29</v>
      </c>
      <c r="L37" s="4">
        <v>234</v>
      </c>
      <c r="M37" s="4">
        <v>234</v>
      </c>
      <c r="N37" s="4" t="s">
        <v>133</v>
      </c>
      <c r="O37" s="4" t="s">
        <v>31</v>
      </c>
      <c r="P37" s="4" t="s">
        <v>32</v>
      </c>
      <c r="Q37" s="4">
        <v>0</v>
      </c>
      <c r="R37" s="6">
        <v>44555</v>
      </c>
      <c r="S37" s="5">
        <v>44559</v>
      </c>
      <c r="T37" s="4" t="s">
        <v>33</v>
      </c>
      <c r="U37" s="4">
        <v>234</v>
      </c>
      <c r="V37" s="4">
        <v>0</v>
      </c>
      <c r="W37" s="4">
        <v>0</v>
      </c>
      <c r="X37" s="4">
        <v>2355764</v>
      </c>
    </row>
    <row r="38" s="4" customFormat="1" spans="1:24">
      <c r="A38" s="4">
        <v>17049725941</v>
      </c>
      <c r="B38" s="4" t="s">
        <v>25</v>
      </c>
      <c r="C38" s="4" t="s">
        <v>26</v>
      </c>
      <c r="D38" s="4" t="s">
        <v>134</v>
      </c>
      <c r="E38" s="4" t="s">
        <v>135</v>
      </c>
      <c r="F38" s="5">
        <v>44555</v>
      </c>
      <c r="G38" s="5">
        <v>44556</v>
      </c>
      <c r="H38" s="4">
        <v>1</v>
      </c>
      <c r="I38" s="4">
        <v>1</v>
      </c>
      <c r="J38" s="4">
        <v>1</v>
      </c>
      <c r="K38" s="4" t="s">
        <v>29</v>
      </c>
      <c r="L38" s="4">
        <v>80</v>
      </c>
      <c r="M38" s="4">
        <v>80</v>
      </c>
      <c r="N38" s="4" t="s">
        <v>136</v>
      </c>
      <c r="O38" s="4" t="s">
        <v>31</v>
      </c>
      <c r="P38" s="4" t="s">
        <v>32</v>
      </c>
      <c r="Q38" s="4">
        <v>0</v>
      </c>
      <c r="R38" s="6">
        <v>44555</v>
      </c>
      <c r="S38" s="5">
        <v>44559</v>
      </c>
      <c r="T38" s="4" t="s">
        <v>33</v>
      </c>
      <c r="U38" s="4">
        <v>80</v>
      </c>
      <c r="V38" s="4">
        <v>0</v>
      </c>
      <c r="W38" s="4">
        <v>0</v>
      </c>
      <c r="X38" s="4">
        <v>2355812</v>
      </c>
    </row>
    <row r="39" s="4" customFormat="1" spans="1:23">
      <c r="A39" s="4">
        <v>17050423985</v>
      </c>
      <c r="B39" s="4" t="s">
        <v>25</v>
      </c>
      <c r="C39" s="4" t="s">
        <v>26</v>
      </c>
      <c r="D39" s="4" t="s">
        <v>137</v>
      </c>
      <c r="E39" s="4" t="s">
        <v>138</v>
      </c>
      <c r="F39" s="5">
        <v>44555</v>
      </c>
      <c r="G39" s="5">
        <v>44556</v>
      </c>
      <c r="H39" s="4">
        <v>1</v>
      </c>
      <c r="I39" s="4">
        <v>1</v>
      </c>
      <c r="J39" s="4">
        <v>1</v>
      </c>
      <c r="K39" s="4" t="s">
        <v>29</v>
      </c>
      <c r="L39" s="4">
        <v>543</v>
      </c>
      <c r="M39" s="4">
        <v>543</v>
      </c>
      <c r="N39" s="4" t="s">
        <v>139</v>
      </c>
      <c r="O39" s="4" t="s">
        <v>31</v>
      </c>
      <c r="P39" s="4" t="s">
        <v>32</v>
      </c>
      <c r="Q39" s="4">
        <v>0</v>
      </c>
      <c r="R39" s="6">
        <v>44555</v>
      </c>
      <c r="S39" s="5">
        <v>44559</v>
      </c>
      <c r="T39" s="4" t="s">
        <v>33</v>
      </c>
      <c r="U39" s="4">
        <v>543</v>
      </c>
      <c r="V39" s="4">
        <v>0</v>
      </c>
      <c r="W39" s="4">
        <v>0</v>
      </c>
    </row>
    <row r="40" s="4" customFormat="1" spans="1:25">
      <c r="A40" s="4">
        <v>17050731387</v>
      </c>
      <c r="B40" s="4" t="s">
        <v>25</v>
      </c>
      <c r="C40" s="4" t="s">
        <v>26</v>
      </c>
      <c r="D40" s="4" t="s">
        <v>140</v>
      </c>
      <c r="E40" s="4" t="s">
        <v>141</v>
      </c>
      <c r="F40" s="5">
        <v>44555</v>
      </c>
      <c r="G40" s="5">
        <v>44556</v>
      </c>
      <c r="H40" s="4">
        <v>1</v>
      </c>
      <c r="I40" s="4">
        <v>1</v>
      </c>
      <c r="J40" s="4">
        <v>1</v>
      </c>
      <c r="K40" s="4" t="s">
        <v>29</v>
      </c>
      <c r="L40" s="4">
        <v>329</v>
      </c>
      <c r="M40" s="4">
        <v>329</v>
      </c>
      <c r="N40" s="4" t="s">
        <v>142</v>
      </c>
      <c r="O40" s="4" t="s">
        <v>31</v>
      </c>
      <c r="P40" s="4" t="s">
        <v>32</v>
      </c>
      <c r="Q40" s="4">
        <v>0</v>
      </c>
      <c r="R40" s="6">
        <v>44555</v>
      </c>
      <c r="S40" s="5">
        <v>44559</v>
      </c>
      <c r="T40" s="4" t="s">
        <v>33</v>
      </c>
      <c r="U40" s="4">
        <v>329</v>
      </c>
      <c r="V40" s="4">
        <v>0</v>
      </c>
      <c r="W40" s="4">
        <v>0</v>
      </c>
      <c r="X40" s="4">
        <v>2356120</v>
      </c>
      <c r="Y40" s="4">
        <v>1873631014</v>
      </c>
    </row>
    <row r="41" s="4" customFormat="1" spans="1:24">
      <c r="A41" s="4">
        <v>17051872154</v>
      </c>
      <c r="B41" s="4" t="s">
        <v>25</v>
      </c>
      <c r="C41" s="4" t="s">
        <v>26</v>
      </c>
      <c r="D41" s="4" t="s">
        <v>143</v>
      </c>
      <c r="E41" s="4" t="s">
        <v>144</v>
      </c>
      <c r="F41" s="5">
        <v>44555</v>
      </c>
      <c r="G41" s="5">
        <v>44556</v>
      </c>
      <c r="H41" s="4">
        <v>1</v>
      </c>
      <c r="I41" s="4">
        <v>1</v>
      </c>
      <c r="J41" s="4">
        <v>1</v>
      </c>
      <c r="K41" s="4" t="s">
        <v>29</v>
      </c>
      <c r="L41" s="4">
        <v>429</v>
      </c>
      <c r="M41" s="4">
        <v>429</v>
      </c>
      <c r="N41" s="4" t="s">
        <v>145</v>
      </c>
      <c r="O41" s="4" t="s">
        <v>31</v>
      </c>
      <c r="P41" s="4" t="s">
        <v>32</v>
      </c>
      <c r="Q41" s="4">
        <v>0</v>
      </c>
      <c r="R41" s="6">
        <v>44555</v>
      </c>
      <c r="S41" s="5">
        <v>44559</v>
      </c>
      <c r="T41" s="4" t="s">
        <v>33</v>
      </c>
      <c r="U41" s="4">
        <v>429</v>
      </c>
      <c r="V41" s="4">
        <v>0</v>
      </c>
      <c r="W41" s="4">
        <v>0</v>
      </c>
      <c r="X41" s="4">
        <v>2356523</v>
      </c>
    </row>
    <row r="42" s="4" customFormat="1" spans="1:23">
      <c r="A42" s="4">
        <v>17052213943</v>
      </c>
      <c r="B42" s="4" t="s">
        <v>25</v>
      </c>
      <c r="C42" s="4" t="s">
        <v>26</v>
      </c>
      <c r="D42" s="4" t="s">
        <v>146</v>
      </c>
      <c r="E42" s="4" t="s">
        <v>147</v>
      </c>
      <c r="F42" s="5">
        <v>44555</v>
      </c>
      <c r="G42" s="5">
        <v>44556</v>
      </c>
      <c r="H42" s="4">
        <v>1</v>
      </c>
      <c r="I42" s="4">
        <v>1</v>
      </c>
      <c r="J42" s="4">
        <v>1</v>
      </c>
      <c r="K42" s="4" t="s">
        <v>29</v>
      </c>
      <c r="L42" s="4">
        <v>321</v>
      </c>
      <c r="M42" s="4">
        <v>321</v>
      </c>
      <c r="N42" s="4" t="s">
        <v>148</v>
      </c>
      <c r="O42" s="4" t="s">
        <v>31</v>
      </c>
      <c r="P42" s="4" t="s">
        <v>32</v>
      </c>
      <c r="Q42" s="4">
        <v>0</v>
      </c>
      <c r="R42" s="6">
        <v>44555</v>
      </c>
      <c r="S42" s="5">
        <v>44559</v>
      </c>
      <c r="T42" s="4" t="s">
        <v>33</v>
      </c>
      <c r="U42" s="4">
        <v>321</v>
      </c>
      <c r="V42" s="4">
        <v>0</v>
      </c>
      <c r="W4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workbookViewId="0">
      <selection activeCell="A48" sqref="A48:C50"/>
    </sheetView>
  </sheetViews>
  <sheetFormatPr defaultColWidth="9" defaultRowHeight="13.5"/>
  <cols>
    <col min="1" max="1" width="14.62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149</v>
      </c>
    </row>
    <row r="2" s="4" customFormat="1" hidden="1" spans="1:9">
      <c r="A2" s="4">
        <v>16644797396</v>
      </c>
      <c r="B2" s="5">
        <v>44554</v>
      </c>
      <c r="C2" s="5">
        <v>44556</v>
      </c>
      <c r="D2" s="4">
        <v>822</v>
      </c>
      <c r="E2" s="4" t="str">
        <f>VLOOKUP(A2,HOP!A:L,12,0)</f>
        <v>822.00</v>
      </c>
      <c r="F2" s="4" t="str">
        <f>VLOOKUP(A2,HOP!A:C,3,0)</f>
        <v>2282227</v>
      </c>
      <c r="G2" s="4">
        <f>D2-E2</f>
        <v>0</v>
      </c>
      <c r="H2" s="4" t="str">
        <f>$H$1&amp;F2</f>
        <v>，2282227</v>
      </c>
      <c r="I2" s="4" t="str">
        <f>VLOOKUP(A2,HOP!A:T,20,0)</f>
        <v>直连</v>
      </c>
    </row>
    <row r="3" s="4" customFormat="1" hidden="1" spans="1:9">
      <c r="A3" s="4">
        <v>16733910125</v>
      </c>
      <c r="B3" s="5">
        <v>44555</v>
      </c>
      <c r="C3" s="5">
        <v>44556</v>
      </c>
      <c r="D3" s="4">
        <v>837</v>
      </c>
      <c r="E3" s="4" t="str">
        <f>VLOOKUP(A3,HOP!A:L,12,0)</f>
        <v>837.00</v>
      </c>
      <c r="F3" s="4" t="str">
        <f>VLOOKUP(A3,HOP!A:C,3,0)</f>
        <v>2288319</v>
      </c>
      <c r="G3" s="4">
        <f t="shared" ref="G3:G41" si="0">D3-E3</f>
        <v>0</v>
      </c>
      <c r="H3" s="4" t="str">
        <f t="shared" ref="H3:H41" si="1">$H$1&amp;F3</f>
        <v>，2288319</v>
      </c>
      <c r="I3" s="4" t="str">
        <f>VLOOKUP(A3,HOP!A:T,20,0)</f>
        <v>直连</v>
      </c>
    </row>
    <row r="4" s="4" customFormat="1" spans="1:9">
      <c r="A4" s="4">
        <v>16808607391</v>
      </c>
      <c r="B4" s="5">
        <v>44553</v>
      </c>
      <c r="C4" s="5">
        <v>44556</v>
      </c>
      <c r="D4" s="4">
        <v>857</v>
      </c>
      <c r="E4" s="4" t="str">
        <f>VLOOKUP(A4,HOP!A:L,12,0)</f>
        <v>856.99</v>
      </c>
      <c r="F4" s="4" t="str">
        <f>VLOOKUP(A4,HOP!A:C,3,0)</f>
        <v>2301039</v>
      </c>
      <c r="G4" s="4">
        <f t="shared" si="0"/>
        <v>0.00999999999999091</v>
      </c>
      <c r="H4" s="4" t="str">
        <f t="shared" si="1"/>
        <v>，2301039</v>
      </c>
      <c r="I4" s="4" t="str">
        <f>VLOOKUP(A4,HOP!A:T,20,0)</f>
        <v>直连</v>
      </c>
    </row>
    <row r="5" s="4" customFormat="1" hidden="1" spans="1:9">
      <c r="A5" s="4">
        <v>16847886800</v>
      </c>
      <c r="B5" s="5">
        <v>44555</v>
      </c>
      <c r="C5" s="5">
        <v>44556</v>
      </c>
      <c r="D5" s="4">
        <v>780</v>
      </c>
      <c r="E5" s="4" t="str">
        <f>VLOOKUP(A5,HOP!A:L,12,0)</f>
        <v>780.00</v>
      </c>
      <c r="F5" s="4" t="str">
        <f>VLOOKUP(A5,HOP!A:C,3,0)</f>
        <v>2308564</v>
      </c>
      <c r="G5" s="4">
        <f t="shared" si="0"/>
        <v>0</v>
      </c>
      <c r="H5" s="4" t="str">
        <f t="shared" si="1"/>
        <v>，2308564</v>
      </c>
      <c r="I5" s="4" t="str">
        <f>VLOOKUP(A5,HOP!A:T,20,0)</f>
        <v>直连</v>
      </c>
    </row>
    <row r="6" s="4" customFormat="1" hidden="1" spans="1:9">
      <c r="A6" s="4">
        <v>16858898370</v>
      </c>
      <c r="B6" s="5">
        <v>44554</v>
      </c>
      <c r="C6" s="5">
        <v>44556</v>
      </c>
      <c r="D6" s="4">
        <v>2166</v>
      </c>
      <c r="E6" s="4" t="str">
        <f>VLOOKUP(A6,HOP!A:L,12,0)</f>
        <v>2166.00</v>
      </c>
      <c r="F6" s="4" t="str">
        <f>VLOOKUP(A6,HOP!A:C,3,0)</f>
        <v>2311227</v>
      </c>
      <c r="G6" s="4">
        <f t="shared" si="0"/>
        <v>0</v>
      </c>
      <c r="H6" s="4" t="str">
        <f t="shared" si="1"/>
        <v>，2311227</v>
      </c>
      <c r="I6" s="4" t="str">
        <f>VLOOKUP(A6,HOP!A:T,20,0)</f>
        <v>直连</v>
      </c>
    </row>
    <row r="7" s="4" customFormat="1" hidden="1" spans="1:9">
      <c r="A7" s="4">
        <v>16865888848</v>
      </c>
      <c r="B7" s="5">
        <v>44548</v>
      </c>
      <c r="C7" s="5">
        <v>44556</v>
      </c>
      <c r="D7" s="4">
        <v>11498</v>
      </c>
      <c r="E7" s="4" t="str">
        <f>VLOOKUP(A7,HOP!A:L,12,0)</f>
        <v>11498.00</v>
      </c>
      <c r="F7" s="4" t="str">
        <f>VLOOKUP(A7,HOP!A:C,3,0)</f>
        <v>2313124</v>
      </c>
      <c r="G7" s="4">
        <f t="shared" si="0"/>
        <v>0</v>
      </c>
      <c r="H7" s="4" t="str">
        <f t="shared" si="1"/>
        <v>，2313124</v>
      </c>
      <c r="I7" s="4" t="str">
        <f>VLOOKUP(A7,HOP!A:T,20,0)</f>
        <v>直连</v>
      </c>
    </row>
    <row r="8" s="4" customFormat="1" hidden="1" spans="1:9">
      <c r="A8" s="4">
        <v>16886874783</v>
      </c>
      <c r="B8" s="5">
        <v>44554</v>
      </c>
      <c r="C8" s="5">
        <v>44556</v>
      </c>
      <c r="D8" s="4">
        <v>1926</v>
      </c>
      <c r="E8" s="4" t="str">
        <f>VLOOKUP(A8,HOP!A:L,12,0)</f>
        <v>1926.00</v>
      </c>
      <c r="F8" s="4" t="str">
        <f>VLOOKUP(A8,HOP!A:C,3,0)</f>
        <v>2317946</v>
      </c>
      <c r="G8" s="4">
        <f t="shared" si="0"/>
        <v>0</v>
      </c>
      <c r="H8" s="4" t="str">
        <f t="shared" si="1"/>
        <v>，2317946</v>
      </c>
      <c r="I8" s="4" t="str">
        <f>VLOOKUP(A8,HOP!A:T,20,0)</f>
        <v>直连</v>
      </c>
    </row>
    <row r="9" s="4" customFormat="1" hidden="1" spans="1:9">
      <c r="A9" s="4">
        <v>16903452485</v>
      </c>
      <c r="B9" s="5">
        <v>44554</v>
      </c>
      <c r="C9" s="5">
        <v>44556</v>
      </c>
      <c r="D9" s="4">
        <v>766</v>
      </c>
      <c r="E9" s="4" t="str">
        <f>VLOOKUP(A9,HOP!A:L,12,0)</f>
        <v>766.00</v>
      </c>
      <c r="F9" s="4" t="str">
        <f>VLOOKUP(A9,HOP!A:C,3,0)</f>
        <v>2322600</v>
      </c>
      <c r="G9" s="4">
        <f t="shared" si="0"/>
        <v>0</v>
      </c>
      <c r="H9" s="4" t="str">
        <f t="shared" si="1"/>
        <v>，2322600</v>
      </c>
      <c r="I9" s="4" t="str">
        <f>VLOOKUP(A9,HOP!A:T,20,0)</f>
        <v>直连</v>
      </c>
    </row>
    <row r="10" s="4" customFormat="1" hidden="1" spans="1:9">
      <c r="A10" s="4">
        <v>16905644475</v>
      </c>
      <c r="B10" s="5">
        <v>44555</v>
      </c>
      <c r="C10" s="5">
        <v>44556</v>
      </c>
      <c r="D10" s="4">
        <v>2417</v>
      </c>
      <c r="E10" s="4" t="str">
        <f>VLOOKUP(A10,HOP!A:L,12,0)</f>
        <v>2417.00</v>
      </c>
      <c r="F10" s="4" t="str">
        <f>VLOOKUP(A10,HOP!A:C,3,0)</f>
        <v>2323833</v>
      </c>
      <c r="G10" s="4">
        <f t="shared" si="0"/>
        <v>0</v>
      </c>
      <c r="H10" s="4" t="str">
        <f t="shared" si="1"/>
        <v>，2323833</v>
      </c>
      <c r="I10" s="4" t="str">
        <f>VLOOKUP(A10,HOP!A:T,20,0)</f>
        <v>直连</v>
      </c>
    </row>
    <row r="11" s="4" customFormat="1" hidden="1" spans="1:9">
      <c r="A11" s="4">
        <v>16923644304</v>
      </c>
      <c r="B11" s="5">
        <v>44554</v>
      </c>
      <c r="C11" s="5">
        <v>44556</v>
      </c>
      <c r="D11" s="4">
        <v>3998</v>
      </c>
      <c r="E11" s="4" t="str">
        <f>VLOOKUP(A11,HOP!A:L,12,0)</f>
        <v>3998.00</v>
      </c>
      <c r="F11" s="4" t="str">
        <f>VLOOKUP(A11,HOP!A:C,3,0)</f>
        <v>2327746</v>
      </c>
      <c r="G11" s="4">
        <f t="shared" si="0"/>
        <v>0</v>
      </c>
      <c r="H11" s="4" t="str">
        <f t="shared" si="1"/>
        <v>，2327746</v>
      </c>
      <c r="I11" s="4" t="str">
        <f>VLOOKUP(A11,HOP!A:T,20,0)</f>
        <v>直连</v>
      </c>
    </row>
    <row r="12" s="4" customFormat="1" hidden="1" spans="1:9">
      <c r="A12" s="4">
        <v>16930014243</v>
      </c>
      <c r="B12" s="5">
        <v>44553</v>
      </c>
      <c r="C12" s="5">
        <v>44556</v>
      </c>
      <c r="D12" s="4">
        <v>1407</v>
      </c>
      <c r="E12" s="4" t="str">
        <f>VLOOKUP(A12,HOP!A:L,12,0)</f>
        <v>1407.00</v>
      </c>
      <c r="F12" s="4" t="str">
        <f>VLOOKUP(A12,HOP!A:C,3,0)</f>
        <v>2329184</v>
      </c>
      <c r="G12" s="4">
        <f t="shared" si="0"/>
        <v>0</v>
      </c>
      <c r="H12" s="4" t="str">
        <f t="shared" si="1"/>
        <v>，2329184</v>
      </c>
      <c r="I12" s="4" t="str">
        <f>VLOOKUP(A12,HOP!A:T,20,0)</f>
        <v>直连</v>
      </c>
    </row>
    <row r="13" s="4" customFormat="1" hidden="1" spans="1:9">
      <c r="A13" s="4">
        <v>16940693455</v>
      </c>
      <c r="B13" s="5">
        <v>44553</v>
      </c>
      <c r="C13" s="5">
        <v>44556</v>
      </c>
      <c r="D13" s="4">
        <v>2730</v>
      </c>
      <c r="E13" s="4" t="str">
        <f>VLOOKUP(A13,HOP!A:L,12,0)</f>
        <v>2730.00</v>
      </c>
      <c r="F13" s="4" t="str">
        <f>VLOOKUP(A13,HOP!A:C,3,0)</f>
        <v>2330710</v>
      </c>
      <c r="G13" s="4">
        <f t="shared" si="0"/>
        <v>0</v>
      </c>
      <c r="H13" s="4" t="str">
        <f t="shared" si="1"/>
        <v>，2330710</v>
      </c>
      <c r="I13" s="4" t="str">
        <f>VLOOKUP(A13,HOP!A:T,20,0)</f>
        <v>直连</v>
      </c>
    </row>
    <row r="14" s="4" customFormat="1" hidden="1" spans="1:9">
      <c r="A14" s="4">
        <v>16957419272</v>
      </c>
      <c r="B14" s="5">
        <v>44555</v>
      </c>
      <c r="C14" s="5">
        <v>44556</v>
      </c>
      <c r="D14" s="4">
        <v>125</v>
      </c>
      <c r="E14" s="4" t="str">
        <f>VLOOKUP(A14,HOP!A:L,12,0)</f>
        <v>125.00</v>
      </c>
      <c r="F14" s="4" t="str">
        <f>VLOOKUP(A14,HOP!A:C,3,0)</f>
        <v>2334617</v>
      </c>
      <c r="G14" s="4">
        <f t="shared" si="0"/>
        <v>0</v>
      </c>
      <c r="H14" s="4" t="str">
        <f t="shared" si="1"/>
        <v>，2334617</v>
      </c>
      <c r="I14" s="4" t="str">
        <f>VLOOKUP(A14,HOP!A:T,20,0)</f>
        <v>直连</v>
      </c>
    </row>
    <row r="15" s="4" customFormat="1" spans="1:10">
      <c r="A15" s="4">
        <v>16960930447</v>
      </c>
      <c r="B15" s="5">
        <v>44555</v>
      </c>
      <c r="C15" s="5">
        <v>44556</v>
      </c>
      <c r="D15" s="4">
        <v>1098</v>
      </c>
      <c r="E15" s="4" t="str">
        <f>VLOOKUP(A15,HOP!A:L,12,0)</f>
        <v>0.00</v>
      </c>
      <c r="F15" s="4" t="str">
        <f>VLOOKUP(A15,HOP!A:C,3,0)</f>
        <v>2335405</v>
      </c>
      <c r="G15" s="4">
        <f t="shared" si="0"/>
        <v>1098</v>
      </c>
      <c r="H15" s="4" t="str">
        <f t="shared" si="1"/>
        <v>，2335405</v>
      </c>
      <c r="I15" s="4" t="str">
        <f>VLOOKUP(A15,HOP!A:T,20,0)</f>
        <v>直连</v>
      </c>
      <c r="J15" s="4" t="s">
        <v>150</v>
      </c>
    </row>
    <row r="16" s="4" customFormat="1" hidden="1" spans="1:9">
      <c r="A16" s="4">
        <v>16963171331</v>
      </c>
      <c r="B16" s="5">
        <v>44548</v>
      </c>
      <c r="C16" s="5">
        <v>44556</v>
      </c>
      <c r="D16" s="4">
        <v>10418</v>
      </c>
      <c r="E16" s="4" t="str">
        <f>VLOOKUP(A16,HOP!A:L,12,0)</f>
        <v>10418.00</v>
      </c>
      <c r="F16" s="4" t="str">
        <f>VLOOKUP(A16,HOP!A:C,3,0)</f>
        <v>2335559</v>
      </c>
      <c r="G16" s="4">
        <f t="shared" si="0"/>
        <v>0</v>
      </c>
      <c r="H16" s="4" t="str">
        <f t="shared" si="1"/>
        <v>，2335559</v>
      </c>
      <c r="I16" s="4" t="str">
        <f>VLOOKUP(A16,HOP!A:T,20,0)</f>
        <v>直连</v>
      </c>
    </row>
    <row r="17" s="4" customFormat="1" hidden="1" spans="1:9">
      <c r="A17" s="4">
        <v>16980563809</v>
      </c>
      <c r="B17" s="5">
        <v>44555</v>
      </c>
      <c r="C17" s="5">
        <v>44556</v>
      </c>
      <c r="D17" s="4">
        <v>1782</v>
      </c>
      <c r="E17" s="4" t="str">
        <f>VLOOKUP(A17,HOP!A:L,12,0)</f>
        <v>1782.00</v>
      </c>
      <c r="F17" s="4" t="str">
        <f>VLOOKUP(A17,HOP!A:C,3,0)</f>
        <v>2339642</v>
      </c>
      <c r="G17" s="4">
        <f t="shared" si="0"/>
        <v>0</v>
      </c>
      <c r="H17" s="4" t="str">
        <f t="shared" si="1"/>
        <v>，2339642</v>
      </c>
      <c r="I17" s="4" t="str">
        <f>VLOOKUP(A17,HOP!A:T,20,0)</f>
        <v>直连</v>
      </c>
    </row>
    <row r="18" s="4" customFormat="1" hidden="1" spans="1:9">
      <c r="A18" s="4">
        <v>17004910388</v>
      </c>
      <c r="B18" s="5">
        <v>44555</v>
      </c>
      <c r="C18" s="5">
        <v>44556</v>
      </c>
      <c r="D18" s="4">
        <v>344</v>
      </c>
      <c r="E18" s="4" t="str">
        <f>VLOOKUP(A18,HOP!A:L,12,0)</f>
        <v>344.00</v>
      </c>
      <c r="F18" s="4" t="str">
        <f>VLOOKUP(A18,HOP!A:C,3,0)</f>
        <v>2345215</v>
      </c>
      <c r="G18" s="4">
        <f t="shared" si="0"/>
        <v>0</v>
      </c>
      <c r="H18" s="4" t="str">
        <f t="shared" si="1"/>
        <v>，2345215</v>
      </c>
      <c r="I18" s="4" t="str">
        <f>VLOOKUP(A18,HOP!A:T,20,0)</f>
        <v>直连</v>
      </c>
    </row>
    <row r="19" s="4" customFormat="1" hidden="1" spans="1:9">
      <c r="A19" s="4">
        <v>17010861111</v>
      </c>
      <c r="B19" s="5">
        <v>44550</v>
      </c>
      <c r="C19" s="5">
        <v>44556</v>
      </c>
      <c r="D19" s="4">
        <v>7150</v>
      </c>
      <c r="E19" s="4" t="str">
        <f>VLOOKUP(A19,HOP!A:L,12,0)</f>
        <v>7150.00</v>
      </c>
      <c r="F19" s="4" t="str">
        <f>VLOOKUP(A19,HOP!A:C,3,0)</f>
        <v>2346669</v>
      </c>
      <c r="G19" s="4">
        <f t="shared" si="0"/>
        <v>0</v>
      </c>
      <c r="H19" s="4" t="str">
        <f t="shared" si="1"/>
        <v>，2346669</v>
      </c>
      <c r="I19" s="4" t="str">
        <f>VLOOKUP(A19,HOP!A:T,20,0)</f>
        <v>直连</v>
      </c>
    </row>
    <row r="20" s="4" customFormat="1" hidden="1" spans="1:9">
      <c r="A20" s="4">
        <v>17011088697</v>
      </c>
      <c r="B20" s="5">
        <v>44555</v>
      </c>
      <c r="C20" s="5">
        <v>44556</v>
      </c>
      <c r="D20" s="4">
        <v>939</v>
      </c>
      <c r="E20" s="4" t="str">
        <f>VLOOKUP(A20,HOP!A:L,12,0)</f>
        <v>939.00</v>
      </c>
      <c r="F20" s="4" t="str">
        <f>VLOOKUP(A20,HOP!A:C,3,0)</f>
        <v>2346780</v>
      </c>
      <c r="G20" s="4">
        <f t="shared" si="0"/>
        <v>0</v>
      </c>
      <c r="H20" s="4" t="str">
        <f t="shared" si="1"/>
        <v>，2346780</v>
      </c>
      <c r="I20" s="4" t="str">
        <f>VLOOKUP(A20,HOP!A:T,20,0)</f>
        <v>直连</v>
      </c>
    </row>
    <row r="21" s="4" customFormat="1" hidden="1" spans="1:9">
      <c r="A21" s="4">
        <v>17013492310</v>
      </c>
      <c r="B21" s="5">
        <v>44549</v>
      </c>
      <c r="C21" s="5">
        <v>44556</v>
      </c>
      <c r="D21" s="4">
        <v>5480</v>
      </c>
      <c r="E21" s="4" t="str">
        <f>VLOOKUP(A21,HOP!A:L,12,0)</f>
        <v>5480.00</v>
      </c>
      <c r="F21" s="4" t="str">
        <f>VLOOKUP(A21,HOP!A:C,3,0)</f>
        <v>2347046</v>
      </c>
      <c r="G21" s="4">
        <f t="shared" si="0"/>
        <v>0</v>
      </c>
      <c r="H21" s="4" t="str">
        <f t="shared" si="1"/>
        <v>，2347046</v>
      </c>
      <c r="I21" s="4" t="str">
        <f>VLOOKUP(A21,HOP!A:T,20,0)</f>
        <v>直连</v>
      </c>
    </row>
    <row r="22" s="4" customFormat="1" hidden="1" spans="1:9">
      <c r="A22" s="4">
        <v>17021473115</v>
      </c>
      <c r="B22" s="5">
        <v>44554</v>
      </c>
      <c r="C22" s="5">
        <v>44556</v>
      </c>
      <c r="D22" s="4">
        <v>2998</v>
      </c>
      <c r="E22" s="4" t="str">
        <f>VLOOKUP(A22,HOP!A:L,12,0)</f>
        <v>2998.00</v>
      </c>
      <c r="F22" s="4" t="str">
        <f>VLOOKUP(A22,HOP!A:C,3,0)</f>
        <v>2348879</v>
      </c>
      <c r="G22" s="4">
        <f t="shared" si="0"/>
        <v>0</v>
      </c>
      <c r="H22" s="4" t="str">
        <f t="shared" si="1"/>
        <v>，2348879</v>
      </c>
      <c r="I22" s="4" t="str">
        <f>VLOOKUP(A22,HOP!A:T,20,0)</f>
        <v>直连</v>
      </c>
    </row>
    <row r="23" s="4" customFormat="1" hidden="1" spans="1:9">
      <c r="A23" s="4">
        <v>17021725649</v>
      </c>
      <c r="B23" s="5">
        <v>44554</v>
      </c>
      <c r="C23" s="5">
        <v>44556</v>
      </c>
      <c r="D23" s="4">
        <v>1458</v>
      </c>
      <c r="E23" s="4" t="str">
        <f>VLOOKUP(A23,HOP!A:L,12,0)</f>
        <v>1458.00</v>
      </c>
      <c r="F23" s="4" t="str">
        <f>VLOOKUP(A23,HOP!A:C,3,0)</f>
        <v>2348983</v>
      </c>
      <c r="G23" s="4">
        <f t="shared" si="0"/>
        <v>0</v>
      </c>
      <c r="H23" s="4" t="str">
        <f t="shared" si="1"/>
        <v>，2348983</v>
      </c>
      <c r="I23" s="4" t="str">
        <f>VLOOKUP(A23,HOP!A:T,20,0)</f>
        <v>直连</v>
      </c>
    </row>
    <row r="24" s="4" customFormat="1" hidden="1" spans="1:9">
      <c r="A24" s="4">
        <v>17026848106</v>
      </c>
      <c r="B24" s="5">
        <v>44554</v>
      </c>
      <c r="C24" s="5">
        <v>44556</v>
      </c>
      <c r="D24" s="4">
        <v>3110</v>
      </c>
      <c r="E24" s="4" t="str">
        <f>VLOOKUP(A24,HOP!A:L,12,0)</f>
        <v>3110.00</v>
      </c>
      <c r="F24" s="4" t="str">
        <f>VLOOKUP(A24,HOP!A:C,3,0)</f>
        <v>2350270</v>
      </c>
      <c r="G24" s="4">
        <f t="shared" si="0"/>
        <v>0</v>
      </c>
      <c r="H24" s="4" t="str">
        <f t="shared" si="1"/>
        <v>，2350270</v>
      </c>
      <c r="I24" s="4" t="str">
        <f>VLOOKUP(A24,HOP!A:T,20,0)</f>
        <v>直连</v>
      </c>
    </row>
    <row r="25" s="4" customFormat="1" hidden="1" spans="1:9">
      <c r="A25" s="4">
        <v>17029647720</v>
      </c>
      <c r="B25" s="5">
        <v>44555</v>
      </c>
      <c r="C25" s="5">
        <v>44556</v>
      </c>
      <c r="D25" s="4">
        <v>782</v>
      </c>
      <c r="E25" s="4" t="str">
        <f>VLOOKUP(A25,HOP!A:L,12,0)</f>
        <v>782.00</v>
      </c>
      <c r="F25" s="4" t="str">
        <f>VLOOKUP(A25,HOP!A:C,3,0)</f>
        <v>2350549</v>
      </c>
      <c r="G25" s="4">
        <f t="shared" si="0"/>
        <v>0</v>
      </c>
      <c r="H25" s="4" t="str">
        <f t="shared" si="1"/>
        <v>，2350549</v>
      </c>
      <c r="I25" s="4" t="str">
        <f>VLOOKUP(A25,HOP!A:T,20,0)</f>
        <v>直连</v>
      </c>
    </row>
    <row r="26" s="4" customFormat="1" hidden="1" spans="1:9">
      <c r="A26" s="4">
        <v>17035675382</v>
      </c>
      <c r="B26" s="5">
        <v>44555</v>
      </c>
      <c r="C26" s="5">
        <v>44556</v>
      </c>
      <c r="D26" s="4">
        <v>2412</v>
      </c>
      <c r="E26" s="4" t="str">
        <f>VLOOKUP(A26,HOP!A:L,12,0)</f>
        <v>2412.00</v>
      </c>
      <c r="F26" s="4" t="str">
        <f>VLOOKUP(A26,HOP!A:C,3,0)</f>
        <v>2352250</v>
      </c>
      <c r="G26" s="4">
        <f t="shared" si="0"/>
        <v>0</v>
      </c>
      <c r="H26" s="4" t="str">
        <f t="shared" si="1"/>
        <v>，2352250</v>
      </c>
      <c r="I26" s="4" t="str">
        <f>VLOOKUP(A26,HOP!A:T,20,0)</f>
        <v>直连</v>
      </c>
    </row>
    <row r="27" s="4" customFormat="1" hidden="1" spans="1:9">
      <c r="A27" s="4">
        <v>17040504758</v>
      </c>
      <c r="B27" s="5">
        <v>44555</v>
      </c>
      <c r="C27" s="5">
        <v>44556</v>
      </c>
      <c r="D27" s="4">
        <v>234</v>
      </c>
      <c r="E27" s="4" t="str">
        <f>VLOOKUP(A27,HOP!A:L,12,0)</f>
        <v>234.00</v>
      </c>
      <c r="F27" s="4" t="str">
        <f>VLOOKUP(A27,HOP!A:C,3,0)</f>
        <v>2353498</v>
      </c>
      <c r="G27" s="4">
        <f t="shared" si="0"/>
        <v>0</v>
      </c>
      <c r="H27" s="4" t="str">
        <f t="shared" si="1"/>
        <v>，2353498</v>
      </c>
      <c r="I27" s="4" t="str">
        <f>VLOOKUP(A27,HOP!A:T,20,0)</f>
        <v>直连</v>
      </c>
    </row>
    <row r="28" s="4" customFormat="1" hidden="1" spans="1:9">
      <c r="A28" s="4">
        <v>17041652950</v>
      </c>
      <c r="B28" s="5">
        <v>44555</v>
      </c>
      <c r="C28" s="5">
        <v>44556</v>
      </c>
      <c r="D28" s="4">
        <v>735</v>
      </c>
      <c r="E28" s="4" t="str">
        <f>VLOOKUP(A28,HOP!A:L,12,0)</f>
        <v>735.00</v>
      </c>
      <c r="F28" s="4" t="str">
        <f>VLOOKUP(A28,HOP!A:C,3,0)</f>
        <v>2354154</v>
      </c>
      <c r="G28" s="4">
        <f t="shared" si="0"/>
        <v>0</v>
      </c>
      <c r="H28" s="4" t="str">
        <f t="shared" si="1"/>
        <v>，2354154</v>
      </c>
      <c r="I28" s="4" t="str">
        <f>VLOOKUP(A28,HOP!A:T,20,0)</f>
        <v>直连</v>
      </c>
    </row>
    <row r="29" s="4" customFormat="1" hidden="1" spans="1:9">
      <c r="A29" s="4">
        <v>17044197300</v>
      </c>
      <c r="B29" s="5">
        <v>44554</v>
      </c>
      <c r="C29" s="5">
        <v>44556</v>
      </c>
      <c r="D29" s="4">
        <v>1896</v>
      </c>
      <c r="E29" s="4" t="str">
        <f>VLOOKUP(A29,HOP!A:L,12,0)</f>
        <v>1896.00</v>
      </c>
      <c r="F29" s="4" t="str">
        <f>VLOOKUP(A29,HOP!A:C,3,0)</f>
        <v>2354336</v>
      </c>
      <c r="G29" s="4">
        <f t="shared" si="0"/>
        <v>0</v>
      </c>
      <c r="H29" s="4" t="str">
        <f t="shared" si="1"/>
        <v>，2354336</v>
      </c>
      <c r="I29" s="4" t="str">
        <f>VLOOKUP(A29,HOP!A:T,20,0)</f>
        <v>直连</v>
      </c>
    </row>
    <row r="30" s="4" customFormat="1" hidden="1" spans="1:9">
      <c r="A30" s="4">
        <v>17045195372</v>
      </c>
      <c r="B30" s="5">
        <v>44555</v>
      </c>
      <c r="C30" s="5">
        <v>44556</v>
      </c>
      <c r="D30" s="4">
        <v>569</v>
      </c>
      <c r="E30" s="4" t="str">
        <f>VLOOKUP(A30,HOP!A:L,12,0)</f>
        <v>569.00</v>
      </c>
      <c r="F30" s="4" t="str">
        <f>VLOOKUP(A30,HOP!A:C,3,0)</f>
        <v>2354764</v>
      </c>
      <c r="G30" s="4">
        <f t="shared" si="0"/>
        <v>0</v>
      </c>
      <c r="H30" s="4" t="str">
        <f t="shared" si="1"/>
        <v>，2354764</v>
      </c>
      <c r="I30" s="4" t="str">
        <f>VLOOKUP(A30,HOP!A:T,20,0)</f>
        <v>直连</v>
      </c>
    </row>
    <row r="31" s="4" customFormat="1" hidden="1" spans="1:9">
      <c r="A31" s="4">
        <v>17045313020</v>
      </c>
      <c r="B31" s="5">
        <v>44555</v>
      </c>
      <c r="C31" s="5">
        <v>44556</v>
      </c>
      <c r="D31" s="4">
        <v>1955</v>
      </c>
      <c r="E31" s="4" t="str">
        <f>VLOOKUP(A31,HOP!A:L,12,0)</f>
        <v>1955.00</v>
      </c>
      <c r="F31" s="4" t="str">
        <f>VLOOKUP(A31,HOP!A:C,3,0)</f>
        <v>2354823</v>
      </c>
      <c r="G31" s="4">
        <f t="shared" si="0"/>
        <v>0</v>
      </c>
      <c r="H31" s="4" t="str">
        <f t="shared" si="1"/>
        <v>，2354823</v>
      </c>
      <c r="I31" s="4" t="str">
        <f>VLOOKUP(A31,HOP!A:T,20,0)</f>
        <v>直连</v>
      </c>
    </row>
    <row r="32" s="4" customFormat="1" hidden="1" spans="1:9">
      <c r="A32" s="4">
        <v>17046098039</v>
      </c>
      <c r="B32" s="5">
        <v>44555</v>
      </c>
      <c r="C32" s="5">
        <v>44556</v>
      </c>
      <c r="D32" s="4">
        <v>335</v>
      </c>
      <c r="E32" s="4" t="str">
        <f>VLOOKUP(A32,HOP!A:L,12,0)</f>
        <v>335.00</v>
      </c>
      <c r="F32" s="4" t="str">
        <f>VLOOKUP(A32,HOP!A:C,3,0)</f>
        <v>2355221</v>
      </c>
      <c r="G32" s="4">
        <f t="shared" si="0"/>
        <v>0</v>
      </c>
      <c r="H32" s="4" t="str">
        <f t="shared" si="1"/>
        <v>，2355221</v>
      </c>
      <c r="I32" s="4" t="str">
        <f>VLOOKUP(A32,HOP!A:T,20,0)</f>
        <v>直连</v>
      </c>
    </row>
    <row r="33" s="4" customFormat="1" hidden="1" spans="1:9">
      <c r="A33" s="4">
        <v>17046621647</v>
      </c>
      <c r="B33" s="5">
        <v>44555</v>
      </c>
      <c r="C33" s="5">
        <v>44556</v>
      </c>
      <c r="D33" s="4">
        <v>759</v>
      </c>
      <c r="E33" s="4" t="str">
        <f>VLOOKUP(A33,HOP!A:L,12,0)</f>
        <v>759.00</v>
      </c>
      <c r="F33" s="4" t="str">
        <f>VLOOKUP(A33,HOP!A:C,3,0)</f>
        <v>2355418</v>
      </c>
      <c r="G33" s="4">
        <f t="shared" si="0"/>
        <v>0</v>
      </c>
      <c r="H33" s="4" t="str">
        <f t="shared" si="1"/>
        <v>，2355418</v>
      </c>
      <c r="I33" s="4" t="str">
        <f>VLOOKUP(A33,HOP!A:T,20,0)</f>
        <v>直连</v>
      </c>
    </row>
    <row r="34" s="4" customFormat="1" hidden="1" spans="1:9">
      <c r="A34" s="4">
        <v>17047037312</v>
      </c>
      <c r="B34" s="5">
        <v>44555</v>
      </c>
      <c r="C34" s="5">
        <v>44556</v>
      </c>
      <c r="D34" s="4">
        <v>234</v>
      </c>
      <c r="E34" s="4" t="str">
        <f>VLOOKUP(A34,HOP!A:L,12,0)</f>
        <v>234.00</v>
      </c>
      <c r="F34" s="4" t="str">
        <f>VLOOKUP(A34,HOP!A:C,3,0)</f>
        <v>2355601</v>
      </c>
      <c r="G34" s="4">
        <f t="shared" si="0"/>
        <v>0</v>
      </c>
      <c r="H34" s="4" t="str">
        <f t="shared" si="1"/>
        <v>，2355601</v>
      </c>
      <c r="I34" s="4" t="str">
        <f>VLOOKUP(A34,HOP!A:T,20,0)</f>
        <v>直连</v>
      </c>
    </row>
    <row r="35" s="4" customFormat="1" hidden="1" spans="1:9">
      <c r="A35" s="4">
        <v>17047100881</v>
      </c>
      <c r="B35" s="5">
        <v>44555</v>
      </c>
      <c r="C35" s="5">
        <v>44556</v>
      </c>
      <c r="D35" s="4">
        <v>765</v>
      </c>
      <c r="E35" s="4" t="str">
        <f>VLOOKUP(A35,HOP!A:L,12,0)</f>
        <v>765.00</v>
      </c>
      <c r="F35" s="4" t="str">
        <f>VLOOKUP(A35,HOP!A:C,3,0)</f>
        <v>2355641</v>
      </c>
      <c r="G35" s="4">
        <f t="shared" si="0"/>
        <v>0</v>
      </c>
      <c r="H35" s="4" t="str">
        <f t="shared" si="1"/>
        <v>，2355641</v>
      </c>
      <c r="I35" s="4" t="str">
        <f>VLOOKUP(A35,HOP!A:T,20,0)</f>
        <v>直连</v>
      </c>
    </row>
    <row r="36" s="4" customFormat="1" hidden="1" spans="1:9">
      <c r="A36" s="4">
        <v>17049538091</v>
      </c>
      <c r="B36" s="5">
        <v>44555</v>
      </c>
      <c r="C36" s="5">
        <v>44556</v>
      </c>
      <c r="D36" s="4">
        <v>234</v>
      </c>
      <c r="E36" s="4" t="str">
        <f>VLOOKUP(A36,HOP!A:L,12,0)</f>
        <v>234.00</v>
      </c>
      <c r="F36" s="4" t="str">
        <f>VLOOKUP(A36,HOP!A:C,3,0)</f>
        <v>2355764</v>
      </c>
      <c r="G36" s="4">
        <f t="shared" si="0"/>
        <v>0</v>
      </c>
      <c r="H36" s="4" t="str">
        <f t="shared" si="1"/>
        <v>，2355764</v>
      </c>
      <c r="I36" s="4" t="str">
        <f>VLOOKUP(A36,HOP!A:T,20,0)</f>
        <v>直连</v>
      </c>
    </row>
    <row r="37" s="4" customFormat="1" hidden="1" spans="1:9">
      <c r="A37" s="4">
        <v>17049725941</v>
      </c>
      <c r="B37" s="5">
        <v>44555</v>
      </c>
      <c r="C37" s="5">
        <v>44556</v>
      </c>
      <c r="D37" s="4">
        <v>80</v>
      </c>
      <c r="E37" s="4" t="str">
        <f>VLOOKUP(A37,HOP!A:L,12,0)</f>
        <v>80.00</v>
      </c>
      <c r="F37" s="4" t="str">
        <f>VLOOKUP(A37,HOP!A:C,3,0)</f>
        <v>2355812</v>
      </c>
      <c r="G37" s="4">
        <f t="shared" si="0"/>
        <v>0</v>
      </c>
      <c r="H37" s="4" t="str">
        <f t="shared" si="1"/>
        <v>，2355812</v>
      </c>
      <c r="I37" s="4" t="str">
        <f>VLOOKUP(A37,HOP!A:T,20,0)</f>
        <v>直连</v>
      </c>
    </row>
    <row r="38" s="4" customFormat="1" hidden="1" spans="1:9">
      <c r="A38" s="4">
        <v>17050423985</v>
      </c>
      <c r="B38" s="5">
        <v>44555</v>
      </c>
      <c r="C38" s="5">
        <v>44556</v>
      </c>
      <c r="D38" s="4">
        <v>543</v>
      </c>
      <c r="E38" s="4" t="str">
        <f>VLOOKUP(A38,HOP!A:L,12,0)</f>
        <v>543.00</v>
      </c>
      <c r="F38" s="4" t="str">
        <f>VLOOKUP(A38,HOP!A:C,3,0)</f>
        <v>2356014</v>
      </c>
      <c r="G38" s="4">
        <f t="shared" si="0"/>
        <v>0</v>
      </c>
      <c r="H38" s="4" t="str">
        <f t="shared" si="1"/>
        <v>，2356014</v>
      </c>
      <c r="I38" s="4" t="str">
        <f>VLOOKUP(A38,HOP!A:T,20,0)</f>
        <v>直连</v>
      </c>
    </row>
    <row r="39" s="4" customFormat="1" hidden="1" spans="1:9">
      <c r="A39" s="4">
        <v>17050731387</v>
      </c>
      <c r="B39" s="5">
        <v>44555</v>
      </c>
      <c r="C39" s="5">
        <v>44556</v>
      </c>
      <c r="D39" s="4">
        <v>329</v>
      </c>
      <c r="E39" s="4" t="str">
        <f>VLOOKUP(A39,HOP!A:L,12,0)</f>
        <v>329.00</v>
      </c>
      <c r="F39" s="4" t="str">
        <f>VLOOKUP(A39,HOP!A:C,3,0)</f>
        <v>2356120</v>
      </c>
      <c r="G39" s="4">
        <f t="shared" si="0"/>
        <v>0</v>
      </c>
      <c r="H39" s="4" t="str">
        <f t="shared" si="1"/>
        <v>，2356120</v>
      </c>
      <c r="I39" s="4" t="str">
        <f>VLOOKUP(A39,HOP!A:T,20,0)</f>
        <v>直连</v>
      </c>
    </row>
    <row r="40" s="4" customFormat="1" hidden="1" spans="1:9">
      <c r="A40" s="4">
        <v>17051872154</v>
      </c>
      <c r="B40" s="5">
        <v>44555</v>
      </c>
      <c r="C40" s="5">
        <v>44556</v>
      </c>
      <c r="D40" s="4">
        <v>429</v>
      </c>
      <c r="E40" s="4" t="str">
        <f>VLOOKUP(A40,HOP!A:L,12,0)</f>
        <v>429.00</v>
      </c>
      <c r="F40" s="4" t="str">
        <f>VLOOKUP(A40,HOP!A:C,3,0)</f>
        <v>2356523</v>
      </c>
      <c r="G40" s="4">
        <f t="shared" si="0"/>
        <v>0</v>
      </c>
      <c r="H40" s="4" t="str">
        <f t="shared" si="1"/>
        <v>，2356523</v>
      </c>
      <c r="I40" s="4" t="str">
        <f>VLOOKUP(A40,HOP!A:T,20,0)</f>
        <v>直连</v>
      </c>
    </row>
    <row r="41" s="4" customFormat="1" hidden="1" spans="1:9">
      <c r="A41" s="4">
        <v>17052213943</v>
      </c>
      <c r="B41" s="5">
        <v>44555</v>
      </c>
      <c r="C41" s="5">
        <v>44556</v>
      </c>
      <c r="D41" s="4">
        <v>321</v>
      </c>
      <c r="E41" s="4" t="str">
        <f>VLOOKUP(A41,HOP!A:L,12,0)</f>
        <v>321.00</v>
      </c>
      <c r="F41" s="4" t="str">
        <f>VLOOKUP(A41,HOP!A:C,3,0)</f>
        <v>2356636</v>
      </c>
      <c r="G41" s="4">
        <f t="shared" si="0"/>
        <v>0</v>
      </c>
      <c r="H41" s="4" t="str">
        <f t="shared" si="1"/>
        <v>，2356636</v>
      </c>
      <c r="I41" s="4" t="str">
        <f>VLOOKUP(A41,HOP!A:T,20,0)</f>
        <v>直连</v>
      </c>
    </row>
    <row r="43" spans="4:4">
      <c r="D43" s="4">
        <f>SUM(D2:D42)</f>
        <v>77718</v>
      </c>
    </row>
    <row r="44" spans="4:4">
      <c r="D44" s="4" t="s">
        <v>151</v>
      </c>
    </row>
    <row r="48" spans="1:3">
      <c r="A48" s="4" t="s">
        <v>152</v>
      </c>
      <c r="C48" s="4">
        <v>76620</v>
      </c>
    </row>
    <row r="49" spans="1:3">
      <c r="A49" s="4" t="s">
        <v>153</v>
      </c>
      <c r="C49" s="4">
        <v>1098</v>
      </c>
    </row>
    <row r="50" spans="1:3">
      <c r="A50" s="4" t="s">
        <v>154</v>
      </c>
      <c r="C50" s="4">
        <f>SUBTOTAL(9,C48:C49)</f>
        <v>77718</v>
      </c>
    </row>
  </sheetData>
  <autoFilter ref="A1:XFD44">
    <filterColumn colId="6">
      <filters blank="1">
        <filter val="0.01"/>
        <filter val="10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155</v>
      </c>
      <c r="B1" s="2" t="s">
        <v>156</v>
      </c>
      <c r="C1" s="2" t="s">
        <v>157</v>
      </c>
      <c r="D1" s="2" t="s">
        <v>158</v>
      </c>
      <c r="E1" s="2" t="s">
        <v>13</v>
      </c>
      <c r="F1" s="2" t="s">
        <v>5</v>
      </c>
      <c r="G1" s="2" t="s">
        <v>6</v>
      </c>
      <c r="H1" s="2" t="s">
        <v>159</v>
      </c>
      <c r="I1" s="2" t="s">
        <v>160</v>
      </c>
      <c r="J1" s="2" t="s">
        <v>161</v>
      </c>
      <c r="K1" s="2" t="s">
        <v>162</v>
      </c>
      <c r="L1" s="2" t="s">
        <v>163</v>
      </c>
      <c r="M1" s="2" t="s">
        <v>164</v>
      </c>
      <c r="N1" s="2" t="s">
        <v>165</v>
      </c>
      <c r="O1" s="2" t="s">
        <v>166</v>
      </c>
      <c r="P1" s="2" t="s">
        <v>167</v>
      </c>
      <c r="Q1" s="2" t="s">
        <v>168</v>
      </c>
      <c r="R1" s="2" t="s">
        <v>169</v>
      </c>
      <c r="S1" s="2" t="s">
        <v>170</v>
      </c>
      <c r="T1" s="2" t="s">
        <v>171</v>
      </c>
    </row>
    <row r="2" s="1" customFormat="1" spans="1:20">
      <c r="A2" s="3">
        <v>17052213943</v>
      </c>
      <c r="B2" s="1" t="s">
        <v>172</v>
      </c>
      <c r="C2" s="1" t="s">
        <v>173</v>
      </c>
      <c r="D2" s="1" t="s">
        <v>174</v>
      </c>
      <c r="E2" s="1" t="s">
        <v>175</v>
      </c>
      <c r="F2" s="1" t="s">
        <v>172</v>
      </c>
      <c r="G2" s="1" t="s">
        <v>176</v>
      </c>
      <c r="H2" s="1" t="s">
        <v>177</v>
      </c>
      <c r="I2" s="1" t="s">
        <v>178</v>
      </c>
      <c r="J2" s="1" t="s">
        <v>29</v>
      </c>
      <c r="K2" s="1" t="s">
        <v>179</v>
      </c>
      <c r="L2" s="1" t="s">
        <v>179</v>
      </c>
      <c r="M2" s="1" t="s">
        <v>180</v>
      </c>
      <c r="N2" s="1" t="s">
        <v>180</v>
      </c>
      <c r="O2" s="1" t="s">
        <v>181</v>
      </c>
      <c r="P2" s="1" t="s">
        <v>182</v>
      </c>
      <c r="Q2" s="1" t="s">
        <v>183</v>
      </c>
      <c r="R2" s="1" t="s">
        <v>184</v>
      </c>
      <c r="S2" s="1" t="s">
        <v>185</v>
      </c>
      <c r="T2" s="1" t="s">
        <v>186</v>
      </c>
    </row>
    <row r="3" s="1" customFormat="1" spans="1:20">
      <c r="A3" s="3">
        <v>17051872154</v>
      </c>
      <c r="B3" s="1" t="s">
        <v>172</v>
      </c>
      <c r="C3" s="1" t="s">
        <v>187</v>
      </c>
      <c r="D3" s="1" t="s">
        <v>188</v>
      </c>
      <c r="E3" s="1" t="s">
        <v>189</v>
      </c>
      <c r="F3" s="1" t="s">
        <v>172</v>
      </c>
      <c r="G3" s="1" t="s">
        <v>176</v>
      </c>
      <c r="H3" s="1" t="s">
        <v>177</v>
      </c>
      <c r="I3" s="1" t="s">
        <v>190</v>
      </c>
      <c r="J3" s="1" t="s">
        <v>29</v>
      </c>
      <c r="K3" s="1" t="s">
        <v>191</v>
      </c>
      <c r="L3" s="1" t="s">
        <v>191</v>
      </c>
      <c r="M3" s="1" t="s">
        <v>180</v>
      </c>
      <c r="N3" s="1" t="s">
        <v>180</v>
      </c>
      <c r="O3" s="1" t="s">
        <v>181</v>
      </c>
      <c r="P3" s="1" t="s">
        <v>182</v>
      </c>
      <c r="Q3" s="1" t="s">
        <v>192</v>
      </c>
      <c r="R3" s="1" t="s">
        <v>184</v>
      </c>
      <c r="S3" s="1" t="s">
        <v>185</v>
      </c>
      <c r="T3" s="1" t="s">
        <v>186</v>
      </c>
    </row>
    <row r="4" s="1" customFormat="1" spans="1:20">
      <c r="A4" s="3">
        <v>17050731387</v>
      </c>
      <c r="B4" s="1" t="s">
        <v>172</v>
      </c>
      <c r="C4" s="1" t="s">
        <v>193</v>
      </c>
      <c r="D4" s="1" t="s">
        <v>194</v>
      </c>
      <c r="E4" s="1" t="s">
        <v>195</v>
      </c>
      <c r="F4" s="1" t="s">
        <v>172</v>
      </c>
      <c r="G4" s="1" t="s">
        <v>176</v>
      </c>
      <c r="H4" s="1" t="s">
        <v>177</v>
      </c>
      <c r="I4" s="1" t="s">
        <v>196</v>
      </c>
      <c r="J4" s="1" t="s">
        <v>29</v>
      </c>
      <c r="K4" s="1" t="s">
        <v>197</v>
      </c>
      <c r="L4" s="1" t="s">
        <v>197</v>
      </c>
      <c r="M4" s="1" t="s">
        <v>180</v>
      </c>
      <c r="N4" s="1" t="s">
        <v>180</v>
      </c>
      <c r="O4" s="1" t="s">
        <v>181</v>
      </c>
      <c r="P4" s="1" t="s">
        <v>182</v>
      </c>
      <c r="Q4" s="1" t="s">
        <v>198</v>
      </c>
      <c r="R4" s="1" t="s">
        <v>184</v>
      </c>
      <c r="S4" s="1" t="s">
        <v>185</v>
      </c>
      <c r="T4" s="1" t="s">
        <v>186</v>
      </c>
    </row>
    <row r="5" s="1" customFormat="1" spans="1:20">
      <c r="A5" s="3">
        <v>17050423985</v>
      </c>
      <c r="B5" s="1" t="s">
        <v>172</v>
      </c>
      <c r="C5" s="1" t="s">
        <v>199</v>
      </c>
      <c r="D5" s="1" t="s">
        <v>200</v>
      </c>
      <c r="E5" s="1" t="s">
        <v>201</v>
      </c>
      <c r="F5" s="1" t="s">
        <v>172</v>
      </c>
      <c r="G5" s="1" t="s">
        <v>176</v>
      </c>
      <c r="H5" s="1" t="s">
        <v>177</v>
      </c>
      <c r="I5" s="1" t="s">
        <v>202</v>
      </c>
      <c r="J5" s="1" t="s">
        <v>29</v>
      </c>
      <c r="K5" s="1" t="s">
        <v>203</v>
      </c>
      <c r="L5" s="1" t="s">
        <v>203</v>
      </c>
      <c r="M5" s="1" t="s">
        <v>180</v>
      </c>
      <c r="N5" s="1" t="s">
        <v>180</v>
      </c>
      <c r="O5" s="1" t="s">
        <v>181</v>
      </c>
      <c r="P5" s="1" t="s">
        <v>182</v>
      </c>
      <c r="Q5" s="1" t="s">
        <v>204</v>
      </c>
      <c r="R5" s="1" t="s">
        <v>184</v>
      </c>
      <c r="S5" s="1" t="s">
        <v>185</v>
      </c>
      <c r="T5" s="1" t="s">
        <v>186</v>
      </c>
    </row>
    <row r="6" s="1" customFormat="1" spans="1:20">
      <c r="A6" s="3">
        <v>17049725941</v>
      </c>
      <c r="B6" s="1" t="s">
        <v>172</v>
      </c>
      <c r="C6" s="1" t="s">
        <v>205</v>
      </c>
      <c r="D6" s="1" t="s">
        <v>206</v>
      </c>
      <c r="E6" s="1" t="s">
        <v>207</v>
      </c>
      <c r="F6" s="1" t="s">
        <v>172</v>
      </c>
      <c r="G6" s="1" t="s">
        <v>176</v>
      </c>
      <c r="H6" s="1" t="s">
        <v>177</v>
      </c>
      <c r="I6" s="1" t="s">
        <v>208</v>
      </c>
      <c r="J6" s="1" t="s">
        <v>29</v>
      </c>
      <c r="K6" s="1" t="s">
        <v>209</v>
      </c>
      <c r="L6" s="1" t="s">
        <v>209</v>
      </c>
      <c r="M6" s="1" t="s">
        <v>180</v>
      </c>
      <c r="N6" s="1" t="s">
        <v>180</v>
      </c>
      <c r="O6" s="1" t="s">
        <v>181</v>
      </c>
      <c r="P6" s="1" t="s">
        <v>182</v>
      </c>
      <c r="Q6" s="1" t="s">
        <v>210</v>
      </c>
      <c r="R6" s="1" t="s">
        <v>184</v>
      </c>
      <c r="S6" s="1" t="s">
        <v>185</v>
      </c>
      <c r="T6" s="1" t="s">
        <v>186</v>
      </c>
    </row>
    <row r="7" s="1" customFormat="1" spans="1:20">
      <c r="A7" s="3">
        <v>17049538091</v>
      </c>
      <c r="B7" s="1" t="s">
        <v>172</v>
      </c>
      <c r="C7" s="1" t="s">
        <v>211</v>
      </c>
      <c r="D7" s="1" t="s">
        <v>212</v>
      </c>
      <c r="E7" s="1" t="s">
        <v>213</v>
      </c>
      <c r="F7" s="1" t="s">
        <v>172</v>
      </c>
      <c r="G7" s="1" t="s">
        <v>176</v>
      </c>
      <c r="H7" s="1" t="s">
        <v>177</v>
      </c>
      <c r="I7" s="1" t="s">
        <v>214</v>
      </c>
      <c r="J7" s="1" t="s">
        <v>29</v>
      </c>
      <c r="K7" s="1" t="s">
        <v>215</v>
      </c>
      <c r="L7" s="1" t="s">
        <v>215</v>
      </c>
      <c r="M7" s="1" t="s">
        <v>180</v>
      </c>
      <c r="N7" s="1" t="s">
        <v>180</v>
      </c>
      <c r="O7" s="1" t="s">
        <v>181</v>
      </c>
      <c r="P7" s="1" t="s">
        <v>182</v>
      </c>
      <c r="Q7" s="1" t="s">
        <v>216</v>
      </c>
      <c r="R7" s="1" t="s">
        <v>184</v>
      </c>
      <c r="S7" s="1" t="s">
        <v>185</v>
      </c>
      <c r="T7" s="1" t="s">
        <v>186</v>
      </c>
    </row>
    <row r="8" s="1" customFormat="1" spans="1:20">
      <c r="A8" s="3">
        <v>17047100881</v>
      </c>
      <c r="B8" s="1" t="s">
        <v>172</v>
      </c>
      <c r="C8" s="1" t="s">
        <v>217</v>
      </c>
      <c r="D8" s="1" t="s">
        <v>218</v>
      </c>
      <c r="E8" s="1" t="s">
        <v>219</v>
      </c>
      <c r="F8" s="1" t="s">
        <v>172</v>
      </c>
      <c r="G8" s="1" t="s">
        <v>176</v>
      </c>
      <c r="H8" s="1" t="s">
        <v>177</v>
      </c>
      <c r="I8" s="1" t="s">
        <v>220</v>
      </c>
      <c r="J8" s="1" t="s">
        <v>29</v>
      </c>
      <c r="K8" s="1" t="s">
        <v>221</v>
      </c>
      <c r="L8" s="1" t="s">
        <v>221</v>
      </c>
      <c r="M8" s="1" t="s">
        <v>180</v>
      </c>
      <c r="N8" s="1" t="s">
        <v>180</v>
      </c>
      <c r="O8" s="1" t="s">
        <v>181</v>
      </c>
      <c r="P8" s="1" t="s">
        <v>182</v>
      </c>
      <c r="Q8" s="1" t="s">
        <v>222</v>
      </c>
      <c r="R8" s="1" t="s">
        <v>184</v>
      </c>
      <c r="S8" s="1" t="s">
        <v>185</v>
      </c>
      <c r="T8" s="1" t="s">
        <v>186</v>
      </c>
    </row>
    <row r="9" s="1" customFormat="1" spans="1:20">
      <c r="A9" s="3">
        <v>17047037312</v>
      </c>
      <c r="B9" s="1" t="s">
        <v>172</v>
      </c>
      <c r="C9" s="1" t="s">
        <v>223</v>
      </c>
      <c r="D9" s="1" t="s">
        <v>212</v>
      </c>
      <c r="E9" s="1" t="s">
        <v>224</v>
      </c>
      <c r="F9" s="1" t="s">
        <v>172</v>
      </c>
      <c r="G9" s="1" t="s">
        <v>176</v>
      </c>
      <c r="H9" s="1" t="s">
        <v>177</v>
      </c>
      <c r="I9" s="1" t="s">
        <v>214</v>
      </c>
      <c r="J9" s="1" t="s">
        <v>29</v>
      </c>
      <c r="K9" s="1" t="s">
        <v>215</v>
      </c>
      <c r="L9" s="1" t="s">
        <v>215</v>
      </c>
      <c r="M9" s="1" t="s">
        <v>180</v>
      </c>
      <c r="N9" s="1" t="s">
        <v>180</v>
      </c>
      <c r="O9" s="1" t="s">
        <v>181</v>
      </c>
      <c r="P9" s="1" t="s">
        <v>182</v>
      </c>
      <c r="Q9" s="1" t="s">
        <v>225</v>
      </c>
      <c r="R9" s="1" t="s">
        <v>184</v>
      </c>
      <c r="S9" s="1" t="s">
        <v>185</v>
      </c>
      <c r="T9" s="1" t="s">
        <v>186</v>
      </c>
    </row>
    <row r="10" s="1" customFormat="1" spans="1:20">
      <c r="A10" s="3">
        <v>17046621647</v>
      </c>
      <c r="B10" s="1" t="s">
        <v>172</v>
      </c>
      <c r="C10" s="1" t="s">
        <v>226</v>
      </c>
      <c r="D10" s="1" t="s">
        <v>212</v>
      </c>
      <c r="E10" s="1" t="s">
        <v>227</v>
      </c>
      <c r="F10" s="1" t="s">
        <v>172</v>
      </c>
      <c r="G10" s="1" t="s">
        <v>176</v>
      </c>
      <c r="H10" s="1" t="s">
        <v>177</v>
      </c>
      <c r="I10" s="1" t="s">
        <v>228</v>
      </c>
      <c r="J10" s="1" t="s">
        <v>29</v>
      </c>
      <c r="K10" s="1" t="s">
        <v>229</v>
      </c>
      <c r="L10" s="1" t="s">
        <v>229</v>
      </c>
      <c r="M10" s="1" t="s">
        <v>180</v>
      </c>
      <c r="N10" s="1" t="s">
        <v>180</v>
      </c>
      <c r="O10" s="1" t="s">
        <v>181</v>
      </c>
      <c r="P10" s="1" t="s">
        <v>182</v>
      </c>
      <c r="Q10" s="1" t="s">
        <v>230</v>
      </c>
      <c r="R10" s="1" t="s">
        <v>184</v>
      </c>
      <c r="S10" s="1" t="s">
        <v>185</v>
      </c>
      <c r="T10" s="1" t="s">
        <v>186</v>
      </c>
    </row>
    <row r="11" s="1" customFormat="1" spans="1:20">
      <c r="A11" s="3">
        <v>17046098039</v>
      </c>
      <c r="B11" s="1" t="s">
        <v>231</v>
      </c>
      <c r="C11" s="1" t="s">
        <v>232</v>
      </c>
      <c r="D11" s="1" t="s">
        <v>233</v>
      </c>
      <c r="E11" s="1" t="s">
        <v>234</v>
      </c>
      <c r="F11" s="1" t="s">
        <v>172</v>
      </c>
      <c r="G11" s="1" t="s">
        <v>176</v>
      </c>
      <c r="H11" s="1" t="s">
        <v>177</v>
      </c>
      <c r="I11" s="1" t="s">
        <v>235</v>
      </c>
      <c r="J11" s="1" t="s">
        <v>29</v>
      </c>
      <c r="K11" s="1" t="s">
        <v>236</v>
      </c>
      <c r="L11" s="1" t="s">
        <v>236</v>
      </c>
      <c r="M11" s="1" t="s">
        <v>180</v>
      </c>
      <c r="N11" s="1" t="s">
        <v>180</v>
      </c>
      <c r="O11" s="1" t="s">
        <v>181</v>
      </c>
      <c r="P11" s="1" t="s">
        <v>182</v>
      </c>
      <c r="Q11" s="1" t="s">
        <v>237</v>
      </c>
      <c r="R11" s="1" t="s">
        <v>184</v>
      </c>
      <c r="S11" s="1" t="s">
        <v>185</v>
      </c>
      <c r="T11" s="1" t="s">
        <v>186</v>
      </c>
    </row>
    <row r="12" s="1" customFormat="1" spans="1:20">
      <c r="A12" s="3">
        <v>17045313020</v>
      </c>
      <c r="B12" s="1" t="s">
        <v>231</v>
      </c>
      <c r="C12" s="1" t="s">
        <v>238</v>
      </c>
      <c r="D12" s="1" t="s">
        <v>239</v>
      </c>
      <c r="E12" s="1" t="s">
        <v>240</v>
      </c>
      <c r="F12" s="1" t="s">
        <v>172</v>
      </c>
      <c r="G12" s="1" t="s">
        <v>176</v>
      </c>
      <c r="H12" s="1" t="s">
        <v>177</v>
      </c>
      <c r="I12" s="1" t="s">
        <v>241</v>
      </c>
      <c r="J12" s="1" t="s">
        <v>29</v>
      </c>
      <c r="K12" s="1" t="s">
        <v>242</v>
      </c>
      <c r="L12" s="1" t="s">
        <v>242</v>
      </c>
      <c r="M12" s="1" t="s">
        <v>180</v>
      </c>
      <c r="N12" s="1" t="s">
        <v>180</v>
      </c>
      <c r="O12" s="1" t="s">
        <v>181</v>
      </c>
      <c r="P12" s="1" t="s">
        <v>182</v>
      </c>
      <c r="Q12" s="1" t="s">
        <v>243</v>
      </c>
      <c r="R12" s="1" t="s">
        <v>184</v>
      </c>
      <c r="S12" s="1" t="s">
        <v>185</v>
      </c>
      <c r="T12" s="1" t="s">
        <v>186</v>
      </c>
    </row>
    <row r="13" s="1" customFormat="1" spans="1:20">
      <c r="A13" s="3">
        <v>17045195372</v>
      </c>
      <c r="B13" s="1" t="s">
        <v>231</v>
      </c>
      <c r="C13" s="1" t="s">
        <v>244</v>
      </c>
      <c r="D13" s="1" t="s">
        <v>245</v>
      </c>
      <c r="E13" s="1" t="s">
        <v>246</v>
      </c>
      <c r="F13" s="1" t="s">
        <v>172</v>
      </c>
      <c r="G13" s="1" t="s">
        <v>176</v>
      </c>
      <c r="H13" s="1" t="s">
        <v>177</v>
      </c>
      <c r="I13" s="1" t="s">
        <v>247</v>
      </c>
      <c r="J13" s="1" t="s">
        <v>29</v>
      </c>
      <c r="K13" s="1" t="s">
        <v>248</v>
      </c>
      <c r="L13" s="1" t="s">
        <v>248</v>
      </c>
      <c r="M13" s="1" t="s">
        <v>180</v>
      </c>
      <c r="N13" s="1" t="s">
        <v>180</v>
      </c>
      <c r="O13" s="1" t="s">
        <v>181</v>
      </c>
      <c r="P13" s="1" t="s">
        <v>182</v>
      </c>
      <c r="Q13" s="1" t="s">
        <v>249</v>
      </c>
      <c r="R13" s="1" t="s">
        <v>184</v>
      </c>
      <c r="S13" s="1" t="s">
        <v>185</v>
      </c>
      <c r="T13" s="1" t="s">
        <v>186</v>
      </c>
    </row>
    <row r="14" s="1" customFormat="1" spans="1:20">
      <c r="A14" s="3">
        <v>17044197300</v>
      </c>
      <c r="B14" s="1" t="s">
        <v>231</v>
      </c>
      <c r="C14" s="1" t="s">
        <v>250</v>
      </c>
      <c r="D14" s="1" t="s">
        <v>251</v>
      </c>
      <c r="E14" s="1" t="s">
        <v>252</v>
      </c>
      <c r="F14" s="1" t="s">
        <v>231</v>
      </c>
      <c r="G14" s="1" t="s">
        <v>176</v>
      </c>
      <c r="H14" s="1" t="s">
        <v>177</v>
      </c>
      <c r="I14" s="1" t="s">
        <v>253</v>
      </c>
      <c r="J14" s="1" t="s">
        <v>29</v>
      </c>
      <c r="K14" s="1" t="s">
        <v>254</v>
      </c>
      <c r="L14" s="1" t="s">
        <v>254</v>
      </c>
      <c r="M14" s="1" t="s">
        <v>180</v>
      </c>
      <c r="N14" s="1" t="s">
        <v>180</v>
      </c>
      <c r="O14" s="1" t="s">
        <v>181</v>
      </c>
      <c r="P14" s="1" t="s">
        <v>182</v>
      </c>
      <c r="Q14" s="1" t="s">
        <v>255</v>
      </c>
      <c r="R14" s="1" t="s">
        <v>184</v>
      </c>
      <c r="S14" s="1" t="s">
        <v>185</v>
      </c>
      <c r="T14" s="1" t="s">
        <v>186</v>
      </c>
    </row>
    <row r="15" s="1" customFormat="1" spans="1:20">
      <c r="A15" s="3">
        <v>17041652950</v>
      </c>
      <c r="B15" s="1" t="s">
        <v>231</v>
      </c>
      <c r="C15" s="1" t="s">
        <v>256</v>
      </c>
      <c r="D15" s="1" t="s">
        <v>257</v>
      </c>
      <c r="E15" s="1" t="s">
        <v>258</v>
      </c>
      <c r="F15" s="1" t="s">
        <v>172</v>
      </c>
      <c r="G15" s="1" t="s">
        <v>176</v>
      </c>
      <c r="H15" s="1" t="s">
        <v>177</v>
      </c>
      <c r="I15" s="1" t="s">
        <v>259</v>
      </c>
      <c r="J15" s="1" t="s">
        <v>29</v>
      </c>
      <c r="K15" s="1" t="s">
        <v>260</v>
      </c>
      <c r="L15" s="1" t="s">
        <v>260</v>
      </c>
      <c r="M15" s="1" t="s">
        <v>180</v>
      </c>
      <c r="N15" s="1" t="s">
        <v>180</v>
      </c>
      <c r="O15" s="1" t="s">
        <v>181</v>
      </c>
      <c r="P15" s="1" t="s">
        <v>182</v>
      </c>
      <c r="Q15" s="1" t="s">
        <v>261</v>
      </c>
      <c r="R15" s="1" t="s">
        <v>184</v>
      </c>
      <c r="S15" s="1" t="s">
        <v>185</v>
      </c>
      <c r="T15" s="1" t="s">
        <v>186</v>
      </c>
    </row>
    <row r="16" s="1" customFormat="1" spans="1:20">
      <c r="A16" s="3">
        <v>17040504758</v>
      </c>
      <c r="B16" s="1" t="s">
        <v>231</v>
      </c>
      <c r="C16" s="1" t="s">
        <v>262</v>
      </c>
      <c r="D16" s="1" t="s">
        <v>212</v>
      </c>
      <c r="E16" s="1" t="s">
        <v>263</v>
      </c>
      <c r="F16" s="1" t="s">
        <v>172</v>
      </c>
      <c r="G16" s="1" t="s">
        <v>176</v>
      </c>
      <c r="H16" s="1" t="s">
        <v>177</v>
      </c>
      <c r="I16" s="1" t="s">
        <v>264</v>
      </c>
      <c r="J16" s="1" t="s">
        <v>29</v>
      </c>
      <c r="K16" s="1" t="s">
        <v>215</v>
      </c>
      <c r="L16" s="1" t="s">
        <v>215</v>
      </c>
      <c r="M16" s="1" t="s">
        <v>180</v>
      </c>
      <c r="N16" s="1" t="s">
        <v>180</v>
      </c>
      <c r="O16" s="1" t="s">
        <v>181</v>
      </c>
      <c r="P16" s="1" t="s">
        <v>182</v>
      </c>
      <c r="Q16" s="1" t="s">
        <v>265</v>
      </c>
      <c r="R16" s="1" t="s">
        <v>184</v>
      </c>
      <c r="S16" s="1" t="s">
        <v>185</v>
      </c>
      <c r="T16" s="1" t="s">
        <v>186</v>
      </c>
    </row>
    <row r="17" s="1" customFormat="1" spans="1:20">
      <c r="A17" s="3">
        <v>17035675382</v>
      </c>
      <c r="B17" s="1" t="s">
        <v>266</v>
      </c>
      <c r="C17" s="1" t="s">
        <v>267</v>
      </c>
      <c r="D17" s="1" t="s">
        <v>268</v>
      </c>
      <c r="E17" s="1" t="s">
        <v>269</v>
      </c>
      <c r="F17" s="1" t="s">
        <v>172</v>
      </c>
      <c r="G17" s="1" t="s">
        <v>176</v>
      </c>
      <c r="H17" s="1" t="s">
        <v>177</v>
      </c>
      <c r="I17" s="1" t="s">
        <v>270</v>
      </c>
      <c r="J17" s="1" t="s">
        <v>29</v>
      </c>
      <c r="K17" s="1" t="s">
        <v>271</v>
      </c>
      <c r="L17" s="1" t="s">
        <v>271</v>
      </c>
      <c r="M17" s="1" t="s">
        <v>180</v>
      </c>
      <c r="N17" s="1" t="s">
        <v>180</v>
      </c>
      <c r="O17" s="1" t="s">
        <v>181</v>
      </c>
      <c r="P17" s="1" t="s">
        <v>182</v>
      </c>
      <c r="Q17" s="1" t="s">
        <v>272</v>
      </c>
      <c r="R17" s="1" t="s">
        <v>184</v>
      </c>
      <c r="S17" s="1" t="s">
        <v>185</v>
      </c>
      <c r="T17" s="1" t="s">
        <v>186</v>
      </c>
    </row>
    <row r="18" s="1" customFormat="1" spans="1:20">
      <c r="A18" s="3">
        <v>17029647720</v>
      </c>
      <c r="B18" s="1" t="s">
        <v>273</v>
      </c>
      <c r="C18" s="1" t="s">
        <v>274</v>
      </c>
      <c r="D18" s="1" t="s">
        <v>275</v>
      </c>
      <c r="E18" s="1" t="s">
        <v>276</v>
      </c>
      <c r="F18" s="1" t="s">
        <v>172</v>
      </c>
      <c r="G18" s="1" t="s">
        <v>176</v>
      </c>
      <c r="H18" s="1" t="s">
        <v>177</v>
      </c>
      <c r="I18" s="1" t="s">
        <v>277</v>
      </c>
      <c r="J18" s="1" t="s">
        <v>29</v>
      </c>
      <c r="K18" s="1" t="s">
        <v>278</v>
      </c>
      <c r="L18" s="1" t="s">
        <v>278</v>
      </c>
      <c r="M18" s="1" t="s">
        <v>180</v>
      </c>
      <c r="N18" s="1" t="s">
        <v>180</v>
      </c>
      <c r="O18" s="1" t="s">
        <v>181</v>
      </c>
      <c r="P18" s="1" t="s">
        <v>182</v>
      </c>
      <c r="Q18" s="1" t="s">
        <v>279</v>
      </c>
      <c r="R18" s="1" t="s">
        <v>184</v>
      </c>
      <c r="S18" s="1" t="s">
        <v>185</v>
      </c>
      <c r="T18" s="1" t="s">
        <v>186</v>
      </c>
    </row>
    <row r="19" s="1" customFormat="1" spans="1:20">
      <c r="A19" s="3">
        <v>17026848106</v>
      </c>
      <c r="B19" s="1" t="s">
        <v>280</v>
      </c>
      <c r="C19" s="1" t="s">
        <v>281</v>
      </c>
      <c r="D19" s="1" t="s">
        <v>282</v>
      </c>
      <c r="E19" s="1" t="s">
        <v>283</v>
      </c>
      <c r="F19" s="1" t="s">
        <v>231</v>
      </c>
      <c r="G19" s="1" t="s">
        <v>176</v>
      </c>
      <c r="H19" s="1" t="s">
        <v>177</v>
      </c>
      <c r="I19" s="1" t="s">
        <v>284</v>
      </c>
      <c r="J19" s="1" t="s">
        <v>29</v>
      </c>
      <c r="K19" s="1" t="s">
        <v>285</v>
      </c>
      <c r="L19" s="1" t="s">
        <v>285</v>
      </c>
      <c r="M19" s="1" t="s">
        <v>180</v>
      </c>
      <c r="N19" s="1" t="s">
        <v>180</v>
      </c>
      <c r="O19" s="1" t="s">
        <v>181</v>
      </c>
      <c r="P19" s="1" t="s">
        <v>182</v>
      </c>
      <c r="Q19" s="1" t="s">
        <v>286</v>
      </c>
      <c r="R19" s="1" t="s">
        <v>184</v>
      </c>
      <c r="S19" s="1" t="s">
        <v>185</v>
      </c>
      <c r="T19" s="1" t="s">
        <v>186</v>
      </c>
    </row>
    <row r="20" s="1" customFormat="1" spans="1:20">
      <c r="A20" s="3">
        <v>17021725649</v>
      </c>
      <c r="B20" s="1" t="s">
        <v>280</v>
      </c>
      <c r="C20" s="1" t="s">
        <v>287</v>
      </c>
      <c r="D20" s="1" t="s">
        <v>288</v>
      </c>
      <c r="E20" s="1" t="s">
        <v>289</v>
      </c>
      <c r="F20" s="1" t="s">
        <v>231</v>
      </c>
      <c r="G20" s="1" t="s">
        <v>176</v>
      </c>
      <c r="H20" s="1" t="s">
        <v>177</v>
      </c>
      <c r="I20" s="1" t="s">
        <v>290</v>
      </c>
      <c r="J20" s="1" t="s">
        <v>29</v>
      </c>
      <c r="K20" s="1" t="s">
        <v>291</v>
      </c>
      <c r="L20" s="1" t="s">
        <v>291</v>
      </c>
      <c r="M20" s="1" t="s">
        <v>180</v>
      </c>
      <c r="N20" s="1" t="s">
        <v>180</v>
      </c>
      <c r="O20" s="1" t="s">
        <v>181</v>
      </c>
      <c r="P20" s="1" t="s">
        <v>182</v>
      </c>
      <c r="Q20" s="1" t="s">
        <v>292</v>
      </c>
      <c r="R20" s="1" t="s">
        <v>184</v>
      </c>
      <c r="S20" s="1" t="s">
        <v>185</v>
      </c>
      <c r="T20" s="1" t="s">
        <v>186</v>
      </c>
    </row>
    <row r="21" s="1" customFormat="1" spans="1:20">
      <c r="A21" s="3">
        <v>17021473115</v>
      </c>
      <c r="B21" s="1" t="s">
        <v>293</v>
      </c>
      <c r="C21" s="1" t="s">
        <v>294</v>
      </c>
      <c r="D21" s="1" t="s">
        <v>295</v>
      </c>
      <c r="E21" s="1" t="s">
        <v>296</v>
      </c>
      <c r="F21" s="1" t="s">
        <v>231</v>
      </c>
      <c r="G21" s="1" t="s">
        <v>176</v>
      </c>
      <c r="H21" s="1" t="s">
        <v>177</v>
      </c>
      <c r="I21" s="1" t="s">
        <v>297</v>
      </c>
      <c r="J21" s="1" t="s">
        <v>29</v>
      </c>
      <c r="K21" s="1" t="s">
        <v>298</v>
      </c>
      <c r="L21" s="1" t="s">
        <v>298</v>
      </c>
      <c r="M21" s="1" t="s">
        <v>180</v>
      </c>
      <c r="N21" s="1" t="s">
        <v>180</v>
      </c>
      <c r="O21" s="1" t="s">
        <v>181</v>
      </c>
      <c r="P21" s="1" t="s">
        <v>182</v>
      </c>
      <c r="Q21" s="1" t="s">
        <v>299</v>
      </c>
      <c r="R21" s="1" t="s">
        <v>184</v>
      </c>
      <c r="S21" s="1" t="s">
        <v>185</v>
      </c>
      <c r="T21" s="1" t="s">
        <v>186</v>
      </c>
    </row>
    <row r="22" s="1" customFormat="1" spans="1:20">
      <c r="A22" s="3">
        <v>17013492310</v>
      </c>
      <c r="B22" s="1" t="s">
        <v>300</v>
      </c>
      <c r="C22" s="1" t="s">
        <v>301</v>
      </c>
      <c r="D22" s="1" t="s">
        <v>302</v>
      </c>
      <c r="E22" s="1" t="s">
        <v>303</v>
      </c>
      <c r="F22" s="1" t="s">
        <v>300</v>
      </c>
      <c r="G22" s="1" t="s">
        <v>176</v>
      </c>
      <c r="H22" s="1" t="s">
        <v>177</v>
      </c>
      <c r="I22" s="1" t="s">
        <v>304</v>
      </c>
      <c r="J22" s="1" t="s">
        <v>29</v>
      </c>
      <c r="K22" s="1" t="s">
        <v>305</v>
      </c>
      <c r="L22" s="1" t="s">
        <v>305</v>
      </c>
      <c r="M22" s="1" t="s">
        <v>180</v>
      </c>
      <c r="N22" s="1" t="s">
        <v>180</v>
      </c>
      <c r="O22" s="1" t="s">
        <v>181</v>
      </c>
      <c r="P22" s="1" t="s">
        <v>182</v>
      </c>
      <c r="Q22" s="1" t="s">
        <v>306</v>
      </c>
      <c r="R22" s="1" t="s">
        <v>184</v>
      </c>
      <c r="S22" s="1" t="s">
        <v>185</v>
      </c>
      <c r="T22" s="1" t="s">
        <v>186</v>
      </c>
    </row>
    <row r="23" s="1" customFormat="1" spans="1:20">
      <c r="A23" s="3">
        <v>17011088697</v>
      </c>
      <c r="B23" s="1" t="s">
        <v>300</v>
      </c>
      <c r="C23" s="1" t="s">
        <v>307</v>
      </c>
      <c r="D23" s="1" t="s">
        <v>308</v>
      </c>
      <c r="E23" s="1" t="s">
        <v>309</v>
      </c>
      <c r="F23" s="1" t="s">
        <v>172</v>
      </c>
      <c r="G23" s="1" t="s">
        <v>176</v>
      </c>
      <c r="H23" s="1" t="s">
        <v>177</v>
      </c>
      <c r="I23" s="1" t="s">
        <v>310</v>
      </c>
      <c r="J23" s="1" t="s">
        <v>29</v>
      </c>
      <c r="K23" s="1" t="s">
        <v>311</v>
      </c>
      <c r="L23" s="1" t="s">
        <v>311</v>
      </c>
      <c r="M23" s="1" t="s">
        <v>180</v>
      </c>
      <c r="N23" s="1" t="s">
        <v>180</v>
      </c>
      <c r="O23" s="1" t="s">
        <v>181</v>
      </c>
      <c r="P23" s="1" t="s">
        <v>182</v>
      </c>
      <c r="Q23" s="1" t="s">
        <v>312</v>
      </c>
      <c r="R23" s="1" t="s">
        <v>184</v>
      </c>
      <c r="S23" s="1" t="s">
        <v>185</v>
      </c>
      <c r="T23" s="1" t="s">
        <v>186</v>
      </c>
    </row>
    <row r="24" s="1" customFormat="1" spans="1:20">
      <c r="A24" s="3">
        <v>17010861111</v>
      </c>
      <c r="B24" s="1" t="s">
        <v>300</v>
      </c>
      <c r="C24" s="1" t="s">
        <v>313</v>
      </c>
      <c r="D24" s="1" t="s">
        <v>314</v>
      </c>
      <c r="E24" s="1" t="s">
        <v>315</v>
      </c>
      <c r="F24" s="1" t="s">
        <v>293</v>
      </c>
      <c r="G24" s="1" t="s">
        <v>176</v>
      </c>
      <c r="H24" s="1" t="s">
        <v>177</v>
      </c>
      <c r="I24" s="1" t="s">
        <v>316</v>
      </c>
      <c r="J24" s="1" t="s">
        <v>29</v>
      </c>
      <c r="K24" s="1" t="s">
        <v>317</v>
      </c>
      <c r="L24" s="1" t="s">
        <v>317</v>
      </c>
      <c r="M24" s="1" t="s">
        <v>180</v>
      </c>
      <c r="N24" s="1" t="s">
        <v>180</v>
      </c>
      <c r="O24" s="1" t="s">
        <v>181</v>
      </c>
      <c r="P24" s="1" t="s">
        <v>182</v>
      </c>
      <c r="Q24" s="1" t="s">
        <v>318</v>
      </c>
      <c r="R24" s="1" t="s">
        <v>184</v>
      </c>
      <c r="S24" s="1" t="s">
        <v>185</v>
      </c>
      <c r="T24" s="1" t="s">
        <v>186</v>
      </c>
    </row>
    <row r="25" s="1" customFormat="1" spans="1:20">
      <c r="A25" s="3">
        <v>17004910388</v>
      </c>
      <c r="B25" s="1" t="s">
        <v>319</v>
      </c>
      <c r="C25" s="1" t="s">
        <v>320</v>
      </c>
      <c r="D25" s="1" t="s">
        <v>321</v>
      </c>
      <c r="E25" s="1" t="s">
        <v>322</v>
      </c>
      <c r="F25" s="1" t="s">
        <v>172</v>
      </c>
      <c r="G25" s="1" t="s">
        <v>176</v>
      </c>
      <c r="H25" s="1" t="s">
        <v>177</v>
      </c>
      <c r="I25" s="1" t="s">
        <v>323</v>
      </c>
      <c r="J25" s="1" t="s">
        <v>29</v>
      </c>
      <c r="K25" s="1" t="s">
        <v>324</v>
      </c>
      <c r="L25" s="1" t="s">
        <v>324</v>
      </c>
      <c r="M25" s="1" t="s">
        <v>180</v>
      </c>
      <c r="N25" s="1" t="s">
        <v>180</v>
      </c>
      <c r="O25" s="1" t="s">
        <v>181</v>
      </c>
      <c r="P25" s="1" t="s">
        <v>182</v>
      </c>
      <c r="Q25" s="1" t="s">
        <v>325</v>
      </c>
      <c r="R25" s="1" t="s">
        <v>184</v>
      </c>
      <c r="S25" s="1" t="s">
        <v>185</v>
      </c>
      <c r="T25" s="1" t="s">
        <v>186</v>
      </c>
    </row>
    <row r="26" s="1" customFormat="1" spans="1:20">
      <c r="A26" s="3">
        <v>16980563809</v>
      </c>
      <c r="B26" s="1" t="s">
        <v>326</v>
      </c>
      <c r="C26" s="1" t="s">
        <v>327</v>
      </c>
      <c r="D26" s="1" t="s">
        <v>328</v>
      </c>
      <c r="E26" s="1" t="s">
        <v>329</v>
      </c>
      <c r="F26" s="1" t="s">
        <v>172</v>
      </c>
      <c r="G26" s="1" t="s">
        <v>176</v>
      </c>
      <c r="H26" s="1" t="s">
        <v>177</v>
      </c>
      <c r="I26" s="1" t="s">
        <v>330</v>
      </c>
      <c r="J26" s="1" t="s">
        <v>29</v>
      </c>
      <c r="K26" s="1" t="s">
        <v>331</v>
      </c>
      <c r="L26" s="1" t="s">
        <v>331</v>
      </c>
      <c r="M26" s="1" t="s">
        <v>180</v>
      </c>
      <c r="N26" s="1" t="s">
        <v>180</v>
      </c>
      <c r="O26" s="1" t="s">
        <v>181</v>
      </c>
      <c r="P26" s="1" t="s">
        <v>182</v>
      </c>
      <c r="Q26" s="1" t="s">
        <v>332</v>
      </c>
      <c r="R26" s="1" t="s">
        <v>184</v>
      </c>
      <c r="S26" s="1" t="s">
        <v>185</v>
      </c>
      <c r="T26" s="1" t="s">
        <v>186</v>
      </c>
    </row>
    <row r="27" s="1" customFormat="1" spans="1:20">
      <c r="A27" s="3">
        <v>16963171331</v>
      </c>
      <c r="B27" s="1" t="s">
        <v>333</v>
      </c>
      <c r="C27" s="1" t="s">
        <v>334</v>
      </c>
      <c r="D27" s="1" t="s">
        <v>335</v>
      </c>
      <c r="E27" s="1" t="s">
        <v>336</v>
      </c>
      <c r="F27" s="1" t="s">
        <v>319</v>
      </c>
      <c r="G27" s="1" t="s">
        <v>176</v>
      </c>
      <c r="H27" s="1" t="s">
        <v>177</v>
      </c>
      <c r="I27" s="1" t="s">
        <v>337</v>
      </c>
      <c r="J27" s="1" t="s">
        <v>29</v>
      </c>
      <c r="K27" s="1" t="s">
        <v>338</v>
      </c>
      <c r="L27" s="1" t="s">
        <v>338</v>
      </c>
      <c r="M27" s="1" t="s">
        <v>180</v>
      </c>
      <c r="N27" s="1" t="s">
        <v>180</v>
      </c>
      <c r="O27" s="1" t="s">
        <v>181</v>
      </c>
      <c r="P27" s="1" t="s">
        <v>182</v>
      </c>
      <c r="Q27" s="1" t="s">
        <v>339</v>
      </c>
      <c r="R27" s="1" t="s">
        <v>184</v>
      </c>
      <c r="S27" s="1" t="s">
        <v>185</v>
      </c>
      <c r="T27" s="1" t="s">
        <v>186</v>
      </c>
    </row>
    <row r="28" s="1" customFormat="1" spans="1:20">
      <c r="A28" s="3">
        <v>16960930447</v>
      </c>
      <c r="B28" s="1" t="s">
        <v>333</v>
      </c>
      <c r="C28" s="1" t="s">
        <v>340</v>
      </c>
      <c r="D28" s="1" t="s">
        <v>341</v>
      </c>
      <c r="E28" s="1" t="s">
        <v>342</v>
      </c>
      <c r="F28" s="1" t="s">
        <v>172</v>
      </c>
      <c r="G28" s="1" t="s">
        <v>176</v>
      </c>
      <c r="H28" s="1" t="s">
        <v>177</v>
      </c>
      <c r="I28" s="1" t="s">
        <v>343</v>
      </c>
      <c r="J28" s="1" t="s">
        <v>29</v>
      </c>
      <c r="K28" s="1" t="s">
        <v>344</v>
      </c>
      <c r="L28" s="1" t="s">
        <v>181</v>
      </c>
      <c r="M28" s="1" t="s">
        <v>345</v>
      </c>
      <c r="N28" s="1" t="s">
        <v>346</v>
      </c>
      <c r="O28" s="1" t="s">
        <v>181</v>
      </c>
      <c r="P28" s="1" t="s">
        <v>182</v>
      </c>
      <c r="Q28" s="1" t="s">
        <v>347</v>
      </c>
      <c r="R28" s="1" t="s">
        <v>184</v>
      </c>
      <c r="S28" s="1" t="s">
        <v>185</v>
      </c>
      <c r="T28" s="1" t="s">
        <v>186</v>
      </c>
    </row>
    <row r="29" s="1" customFormat="1" spans="1:20">
      <c r="A29" s="3">
        <v>16957419272</v>
      </c>
      <c r="B29" s="1" t="s">
        <v>348</v>
      </c>
      <c r="C29" s="1" t="s">
        <v>349</v>
      </c>
      <c r="D29" s="1" t="s">
        <v>350</v>
      </c>
      <c r="E29" s="1" t="s">
        <v>351</v>
      </c>
      <c r="F29" s="1" t="s">
        <v>172</v>
      </c>
      <c r="G29" s="1" t="s">
        <v>176</v>
      </c>
      <c r="H29" s="1" t="s">
        <v>177</v>
      </c>
      <c r="I29" s="1" t="s">
        <v>352</v>
      </c>
      <c r="J29" s="1" t="s">
        <v>29</v>
      </c>
      <c r="K29" s="1" t="s">
        <v>353</v>
      </c>
      <c r="L29" s="1" t="s">
        <v>353</v>
      </c>
      <c r="M29" s="1" t="s">
        <v>180</v>
      </c>
      <c r="N29" s="1" t="s">
        <v>180</v>
      </c>
      <c r="O29" s="1" t="s">
        <v>181</v>
      </c>
      <c r="P29" s="1" t="s">
        <v>182</v>
      </c>
      <c r="Q29" s="1" t="s">
        <v>354</v>
      </c>
      <c r="R29" s="1" t="s">
        <v>184</v>
      </c>
      <c r="S29" s="1" t="s">
        <v>185</v>
      </c>
      <c r="T29" s="1" t="s">
        <v>186</v>
      </c>
    </row>
    <row r="30" s="1" customFormat="1" spans="1:20">
      <c r="A30" s="3">
        <v>16940693455</v>
      </c>
      <c r="B30" s="1" t="s">
        <v>355</v>
      </c>
      <c r="C30" s="1" t="s">
        <v>356</v>
      </c>
      <c r="D30" s="1" t="s">
        <v>275</v>
      </c>
      <c r="E30" s="1" t="s">
        <v>357</v>
      </c>
      <c r="F30" s="1" t="s">
        <v>266</v>
      </c>
      <c r="G30" s="1" t="s">
        <v>176</v>
      </c>
      <c r="H30" s="1" t="s">
        <v>177</v>
      </c>
      <c r="I30" s="1" t="s">
        <v>358</v>
      </c>
      <c r="J30" s="1" t="s">
        <v>29</v>
      </c>
      <c r="K30" s="1" t="s">
        <v>359</v>
      </c>
      <c r="L30" s="1" t="s">
        <v>359</v>
      </c>
      <c r="M30" s="1" t="s">
        <v>180</v>
      </c>
      <c r="N30" s="1" t="s">
        <v>180</v>
      </c>
      <c r="O30" s="1" t="s">
        <v>181</v>
      </c>
      <c r="P30" s="1" t="s">
        <v>182</v>
      </c>
      <c r="Q30" s="1" t="s">
        <v>360</v>
      </c>
      <c r="R30" s="1" t="s">
        <v>184</v>
      </c>
      <c r="S30" s="1" t="s">
        <v>185</v>
      </c>
      <c r="T30" s="1" t="s">
        <v>186</v>
      </c>
    </row>
    <row r="31" s="1" customFormat="1" spans="1:20">
      <c r="A31" s="3">
        <v>16930014243</v>
      </c>
      <c r="B31" s="1" t="s">
        <v>361</v>
      </c>
      <c r="C31" s="1" t="s">
        <v>362</v>
      </c>
      <c r="D31" s="1" t="s">
        <v>363</v>
      </c>
      <c r="E31" s="1" t="s">
        <v>364</v>
      </c>
      <c r="F31" s="1" t="s">
        <v>266</v>
      </c>
      <c r="G31" s="1" t="s">
        <v>176</v>
      </c>
      <c r="H31" s="1" t="s">
        <v>177</v>
      </c>
      <c r="I31" s="1" t="s">
        <v>365</v>
      </c>
      <c r="J31" s="1" t="s">
        <v>29</v>
      </c>
      <c r="K31" s="1" t="s">
        <v>366</v>
      </c>
      <c r="L31" s="1" t="s">
        <v>366</v>
      </c>
      <c r="M31" s="1" t="s">
        <v>180</v>
      </c>
      <c r="N31" s="1" t="s">
        <v>180</v>
      </c>
      <c r="O31" s="1" t="s">
        <v>181</v>
      </c>
      <c r="P31" s="1" t="s">
        <v>182</v>
      </c>
      <c r="Q31" s="1" t="s">
        <v>367</v>
      </c>
      <c r="R31" s="1" t="s">
        <v>184</v>
      </c>
      <c r="S31" s="1" t="s">
        <v>185</v>
      </c>
      <c r="T31" s="1" t="s">
        <v>186</v>
      </c>
    </row>
    <row r="32" s="1" customFormat="1" spans="1:20">
      <c r="A32" s="3">
        <v>16923644304</v>
      </c>
      <c r="B32" s="1" t="s">
        <v>368</v>
      </c>
      <c r="C32" s="1" t="s">
        <v>369</v>
      </c>
      <c r="D32" s="1" t="s">
        <v>370</v>
      </c>
      <c r="E32" s="1" t="s">
        <v>371</v>
      </c>
      <c r="F32" s="1" t="s">
        <v>231</v>
      </c>
      <c r="G32" s="1" t="s">
        <v>176</v>
      </c>
      <c r="H32" s="1" t="s">
        <v>177</v>
      </c>
      <c r="I32" s="1" t="s">
        <v>372</v>
      </c>
      <c r="J32" s="1" t="s">
        <v>29</v>
      </c>
      <c r="K32" s="1" t="s">
        <v>373</v>
      </c>
      <c r="L32" s="1" t="s">
        <v>373</v>
      </c>
      <c r="M32" s="1" t="s">
        <v>180</v>
      </c>
      <c r="N32" s="1" t="s">
        <v>180</v>
      </c>
      <c r="O32" s="1" t="s">
        <v>181</v>
      </c>
      <c r="P32" s="1" t="s">
        <v>182</v>
      </c>
      <c r="Q32" s="1" t="s">
        <v>374</v>
      </c>
      <c r="R32" s="1" t="s">
        <v>184</v>
      </c>
      <c r="S32" s="1" t="s">
        <v>185</v>
      </c>
      <c r="T32" s="1" t="s">
        <v>186</v>
      </c>
    </row>
    <row r="33" s="1" customFormat="1" spans="1:20">
      <c r="A33" s="3">
        <v>16905644475</v>
      </c>
      <c r="B33" s="1" t="s">
        <v>375</v>
      </c>
      <c r="C33" s="1" t="s">
        <v>376</v>
      </c>
      <c r="D33" s="1" t="s">
        <v>377</v>
      </c>
      <c r="E33" s="1" t="s">
        <v>378</v>
      </c>
      <c r="F33" s="1" t="s">
        <v>172</v>
      </c>
      <c r="G33" s="1" t="s">
        <v>176</v>
      </c>
      <c r="H33" s="1" t="s">
        <v>177</v>
      </c>
      <c r="I33" s="1" t="s">
        <v>379</v>
      </c>
      <c r="J33" s="1" t="s">
        <v>29</v>
      </c>
      <c r="K33" s="1" t="s">
        <v>380</v>
      </c>
      <c r="L33" s="1" t="s">
        <v>380</v>
      </c>
      <c r="M33" s="1" t="s">
        <v>180</v>
      </c>
      <c r="N33" s="1" t="s">
        <v>180</v>
      </c>
      <c r="O33" s="1" t="s">
        <v>181</v>
      </c>
      <c r="P33" s="1" t="s">
        <v>182</v>
      </c>
      <c r="Q33" s="1" t="s">
        <v>381</v>
      </c>
      <c r="R33" s="1" t="s">
        <v>184</v>
      </c>
      <c r="S33" s="1" t="s">
        <v>185</v>
      </c>
      <c r="T33" s="1" t="s">
        <v>186</v>
      </c>
    </row>
    <row r="34" s="1" customFormat="1" spans="1:20">
      <c r="A34" s="3">
        <v>16903452485</v>
      </c>
      <c r="B34" s="1" t="s">
        <v>375</v>
      </c>
      <c r="C34" s="1" t="s">
        <v>382</v>
      </c>
      <c r="D34" s="1" t="s">
        <v>383</v>
      </c>
      <c r="E34" s="1" t="s">
        <v>384</v>
      </c>
      <c r="F34" s="1" t="s">
        <v>231</v>
      </c>
      <c r="G34" s="1" t="s">
        <v>176</v>
      </c>
      <c r="H34" s="1" t="s">
        <v>177</v>
      </c>
      <c r="I34" s="1" t="s">
        <v>385</v>
      </c>
      <c r="J34" s="1" t="s">
        <v>29</v>
      </c>
      <c r="K34" s="1" t="s">
        <v>386</v>
      </c>
      <c r="L34" s="1" t="s">
        <v>386</v>
      </c>
      <c r="M34" s="1" t="s">
        <v>180</v>
      </c>
      <c r="N34" s="1" t="s">
        <v>180</v>
      </c>
      <c r="O34" s="1" t="s">
        <v>181</v>
      </c>
      <c r="P34" s="1" t="s">
        <v>182</v>
      </c>
      <c r="Q34" s="1" t="s">
        <v>387</v>
      </c>
      <c r="R34" s="1" t="s">
        <v>184</v>
      </c>
      <c r="S34" s="1" t="s">
        <v>185</v>
      </c>
      <c r="T34" s="1" t="s">
        <v>186</v>
      </c>
    </row>
    <row r="35" s="1" customFormat="1" spans="1:20">
      <c r="A35" s="3">
        <v>16886874783</v>
      </c>
      <c r="B35" s="1" t="s">
        <v>388</v>
      </c>
      <c r="C35" s="1" t="s">
        <v>389</v>
      </c>
      <c r="D35" s="1" t="s">
        <v>390</v>
      </c>
      <c r="E35" s="1" t="s">
        <v>391</v>
      </c>
      <c r="F35" s="1" t="s">
        <v>231</v>
      </c>
      <c r="G35" s="1" t="s">
        <v>176</v>
      </c>
      <c r="H35" s="1" t="s">
        <v>177</v>
      </c>
      <c r="I35" s="1" t="s">
        <v>392</v>
      </c>
      <c r="J35" s="1" t="s">
        <v>29</v>
      </c>
      <c r="K35" s="1" t="s">
        <v>393</v>
      </c>
      <c r="L35" s="1" t="s">
        <v>393</v>
      </c>
      <c r="M35" s="1" t="s">
        <v>180</v>
      </c>
      <c r="N35" s="1" t="s">
        <v>180</v>
      </c>
      <c r="O35" s="1" t="s">
        <v>181</v>
      </c>
      <c r="P35" s="1" t="s">
        <v>182</v>
      </c>
      <c r="Q35" s="1" t="s">
        <v>394</v>
      </c>
      <c r="R35" s="1" t="s">
        <v>184</v>
      </c>
      <c r="S35" s="1" t="s">
        <v>185</v>
      </c>
      <c r="T35" s="1" t="s">
        <v>186</v>
      </c>
    </row>
    <row r="36" s="1" customFormat="1" spans="1:20">
      <c r="A36" s="3">
        <v>16865888848</v>
      </c>
      <c r="B36" s="1" t="s">
        <v>395</v>
      </c>
      <c r="C36" s="1" t="s">
        <v>396</v>
      </c>
      <c r="D36" s="1" t="s">
        <v>397</v>
      </c>
      <c r="E36" s="1" t="s">
        <v>398</v>
      </c>
      <c r="F36" s="1" t="s">
        <v>319</v>
      </c>
      <c r="G36" s="1" t="s">
        <v>176</v>
      </c>
      <c r="H36" s="1" t="s">
        <v>177</v>
      </c>
      <c r="I36" s="1" t="s">
        <v>399</v>
      </c>
      <c r="J36" s="1" t="s">
        <v>29</v>
      </c>
      <c r="K36" s="1" t="s">
        <v>400</v>
      </c>
      <c r="L36" s="1" t="s">
        <v>400</v>
      </c>
      <c r="M36" s="1" t="s">
        <v>180</v>
      </c>
      <c r="N36" s="1" t="s">
        <v>180</v>
      </c>
      <c r="O36" s="1" t="s">
        <v>181</v>
      </c>
      <c r="P36" s="1" t="s">
        <v>182</v>
      </c>
      <c r="Q36" s="1" t="s">
        <v>401</v>
      </c>
      <c r="R36" s="1" t="s">
        <v>184</v>
      </c>
      <c r="S36" s="1" t="s">
        <v>185</v>
      </c>
      <c r="T36" s="1" t="s">
        <v>186</v>
      </c>
    </row>
    <row r="37" s="1" customFormat="1" spans="1:20">
      <c r="A37" s="3">
        <v>16858898370</v>
      </c>
      <c r="B37" s="1" t="s">
        <v>402</v>
      </c>
      <c r="C37" s="1" t="s">
        <v>403</v>
      </c>
      <c r="D37" s="1" t="s">
        <v>404</v>
      </c>
      <c r="E37" s="1" t="s">
        <v>405</v>
      </c>
      <c r="F37" s="1" t="s">
        <v>231</v>
      </c>
      <c r="G37" s="1" t="s">
        <v>176</v>
      </c>
      <c r="H37" s="1" t="s">
        <v>177</v>
      </c>
      <c r="I37" s="1" t="s">
        <v>406</v>
      </c>
      <c r="J37" s="1" t="s">
        <v>29</v>
      </c>
      <c r="K37" s="1" t="s">
        <v>407</v>
      </c>
      <c r="L37" s="1" t="s">
        <v>407</v>
      </c>
      <c r="M37" s="1" t="s">
        <v>180</v>
      </c>
      <c r="N37" s="1" t="s">
        <v>180</v>
      </c>
      <c r="O37" s="1" t="s">
        <v>181</v>
      </c>
      <c r="P37" s="1" t="s">
        <v>182</v>
      </c>
      <c r="Q37" s="1" t="s">
        <v>408</v>
      </c>
      <c r="R37" s="1" t="s">
        <v>184</v>
      </c>
      <c r="S37" s="1" t="s">
        <v>185</v>
      </c>
      <c r="T37" s="1" t="s">
        <v>186</v>
      </c>
    </row>
    <row r="38" s="1" customFormat="1" spans="1:20">
      <c r="A38" s="3">
        <v>16847886800</v>
      </c>
      <c r="B38" s="1" t="s">
        <v>409</v>
      </c>
      <c r="C38" s="1" t="s">
        <v>410</v>
      </c>
      <c r="D38" s="1" t="s">
        <v>411</v>
      </c>
      <c r="E38" s="1" t="s">
        <v>412</v>
      </c>
      <c r="F38" s="1" t="s">
        <v>172</v>
      </c>
      <c r="G38" s="1" t="s">
        <v>176</v>
      </c>
      <c r="H38" s="1" t="s">
        <v>177</v>
      </c>
      <c r="I38" s="1" t="s">
        <v>413</v>
      </c>
      <c r="J38" s="1" t="s">
        <v>29</v>
      </c>
      <c r="K38" s="1" t="s">
        <v>414</v>
      </c>
      <c r="L38" s="1" t="s">
        <v>414</v>
      </c>
      <c r="M38" s="1" t="s">
        <v>180</v>
      </c>
      <c r="N38" s="1" t="s">
        <v>180</v>
      </c>
      <c r="O38" s="1" t="s">
        <v>181</v>
      </c>
      <c r="P38" s="1" t="s">
        <v>182</v>
      </c>
      <c r="Q38" s="1" t="s">
        <v>415</v>
      </c>
      <c r="R38" s="1" t="s">
        <v>184</v>
      </c>
      <c r="S38" s="1" t="s">
        <v>185</v>
      </c>
      <c r="T38" s="1" t="s">
        <v>186</v>
      </c>
    </row>
    <row r="39" s="1" customFormat="1" spans="1:20">
      <c r="A39" s="3">
        <v>16808607391</v>
      </c>
      <c r="B39" s="1" t="s">
        <v>416</v>
      </c>
      <c r="C39" s="1" t="s">
        <v>417</v>
      </c>
      <c r="D39" s="1" t="s">
        <v>418</v>
      </c>
      <c r="E39" s="1" t="s">
        <v>419</v>
      </c>
      <c r="F39" s="1" t="s">
        <v>266</v>
      </c>
      <c r="G39" s="1" t="s">
        <v>176</v>
      </c>
      <c r="H39" s="1" t="s">
        <v>177</v>
      </c>
      <c r="I39" s="1" t="s">
        <v>420</v>
      </c>
      <c r="J39" s="1" t="s">
        <v>29</v>
      </c>
      <c r="K39" s="1" t="s">
        <v>421</v>
      </c>
      <c r="L39" s="1" t="s">
        <v>422</v>
      </c>
      <c r="M39" s="1" t="s">
        <v>423</v>
      </c>
      <c r="N39" s="1" t="s">
        <v>424</v>
      </c>
      <c r="O39" s="1" t="s">
        <v>181</v>
      </c>
      <c r="P39" s="1" t="s">
        <v>182</v>
      </c>
      <c r="Q39" s="1" t="s">
        <v>425</v>
      </c>
      <c r="R39" s="1" t="s">
        <v>184</v>
      </c>
      <c r="S39" s="1" t="s">
        <v>185</v>
      </c>
      <c r="T39" s="1" t="s">
        <v>186</v>
      </c>
    </row>
    <row r="40" s="1" customFormat="1" spans="1:20">
      <c r="A40" s="3">
        <v>16733910125</v>
      </c>
      <c r="B40" s="1" t="s">
        <v>426</v>
      </c>
      <c r="C40" s="1" t="s">
        <v>427</v>
      </c>
      <c r="D40" s="1" t="s">
        <v>428</v>
      </c>
      <c r="E40" s="1" t="s">
        <v>429</v>
      </c>
      <c r="F40" s="1" t="s">
        <v>172</v>
      </c>
      <c r="G40" s="1" t="s">
        <v>176</v>
      </c>
      <c r="H40" s="1" t="s">
        <v>177</v>
      </c>
      <c r="I40" s="1" t="s">
        <v>430</v>
      </c>
      <c r="J40" s="1" t="s">
        <v>29</v>
      </c>
      <c r="K40" s="1" t="s">
        <v>431</v>
      </c>
      <c r="L40" s="1" t="s">
        <v>431</v>
      </c>
      <c r="M40" s="1" t="s">
        <v>180</v>
      </c>
      <c r="N40" s="1" t="s">
        <v>180</v>
      </c>
      <c r="O40" s="1" t="s">
        <v>181</v>
      </c>
      <c r="P40" s="1" t="s">
        <v>182</v>
      </c>
      <c r="Q40" s="1" t="s">
        <v>432</v>
      </c>
      <c r="R40" s="1" t="s">
        <v>184</v>
      </c>
      <c r="S40" s="1" t="s">
        <v>185</v>
      </c>
      <c r="T40" s="1" t="s">
        <v>186</v>
      </c>
    </row>
    <row r="41" s="1" customFormat="1" spans="1:20">
      <c r="A41" s="3">
        <v>16644797396</v>
      </c>
      <c r="B41" s="1" t="s">
        <v>433</v>
      </c>
      <c r="C41" s="1" t="s">
        <v>434</v>
      </c>
      <c r="D41" s="1" t="s">
        <v>435</v>
      </c>
      <c r="E41" s="1" t="s">
        <v>436</v>
      </c>
      <c r="F41" s="1" t="s">
        <v>231</v>
      </c>
      <c r="G41" s="1" t="s">
        <v>176</v>
      </c>
      <c r="H41" s="1" t="s">
        <v>177</v>
      </c>
      <c r="I41" s="1" t="s">
        <v>437</v>
      </c>
      <c r="J41" s="1" t="s">
        <v>29</v>
      </c>
      <c r="K41" s="1" t="s">
        <v>438</v>
      </c>
      <c r="L41" s="1" t="s">
        <v>438</v>
      </c>
      <c r="M41" s="1" t="s">
        <v>180</v>
      </c>
      <c r="N41" s="1" t="s">
        <v>180</v>
      </c>
      <c r="O41" s="1" t="s">
        <v>181</v>
      </c>
      <c r="P41" s="1" t="s">
        <v>182</v>
      </c>
      <c r="Q41" s="1" t="s">
        <v>439</v>
      </c>
      <c r="R41" s="1" t="s">
        <v>184</v>
      </c>
      <c r="S41" s="1" t="s">
        <v>185</v>
      </c>
      <c r="T41" s="1" t="s">
        <v>186</v>
      </c>
    </row>
    <row r="42" s="1" customFormat="1" spans="1:20">
      <c r="A42" s="3">
        <v>16582683283</v>
      </c>
      <c r="B42" s="1" t="s">
        <v>440</v>
      </c>
      <c r="C42" s="1" t="s">
        <v>441</v>
      </c>
      <c r="D42" s="1" t="s">
        <v>442</v>
      </c>
      <c r="E42" s="1" t="s">
        <v>443</v>
      </c>
      <c r="F42" s="1" t="s">
        <v>231</v>
      </c>
      <c r="G42" s="1" t="s">
        <v>176</v>
      </c>
      <c r="H42" s="1" t="s">
        <v>177</v>
      </c>
      <c r="I42" s="1" t="s">
        <v>444</v>
      </c>
      <c r="J42" s="1" t="s">
        <v>29</v>
      </c>
      <c r="K42" s="1" t="s">
        <v>445</v>
      </c>
      <c r="L42" s="1" t="s">
        <v>181</v>
      </c>
      <c r="M42" s="1" t="s">
        <v>446</v>
      </c>
      <c r="N42" s="1" t="s">
        <v>447</v>
      </c>
      <c r="O42" s="1" t="s">
        <v>181</v>
      </c>
      <c r="P42" s="1" t="s">
        <v>182</v>
      </c>
      <c r="Q42" s="1" t="s">
        <v>448</v>
      </c>
      <c r="R42" s="1" t="s">
        <v>184</v>
      </c>
      <c r="S42" s="1" t="s">
        <v>185</v>
      </c>
      <c r="T42" s="1" t="s">
        <v>186</v>
      </c>
    </row>
    <row r="43" s="1" customFormat="1" spans="1:20">
      <c r="A43" s="3">
        <v>14241319997</v>
      </c>
      <c r="B43" s="1" t="s">
        <v>449</v>
      </c>
      <c r="C43" s="1" t="s">
        <v>450</v>
      </c>
      <c r="D43" s="1" t="s">
        <v>451</v>
      </c>
      <c r="E43" s="1" t="s">
        <v>452</v>
      </c>
      <c r="F43" s="1" t="s">
        <v>231</v>
      </c>
      <c r="G43" s="1" t="s">
        <v>176</v>
      </c>
      <c r="H43" s="1" t="s">
        <v>177</v>
      </c>
      <c r="I43" s="1" t="s">
        <v>181</v>
      </c>
      <c r="J43" s="1" t="s">
        <v>29</v>
      </c>
      <c r="K43" s="1" t="s">
        <v>181</v>
      </c>
      <c r="L43" s="1" t="s">
        <v>181</v>
      </c>
      <c r="M43" s="1" t="s">
        <v>180</v>
      </c>
      <c r="N43" s="1" t="s">
        <v>180</v>
      </c>
      <c r="O43" s="1" t="s">
        <v>181</v>
      </c>
      <c r="P43" s="1" t="s">
        <v>182</v>
      </c>
      <c r="Q43" s="1" t="s">
        <v>453</v>
      </c>
      <c r="R43" s="1" t="s">
        <v>184</v>
      </c>
      <c r="S43" s="1" t="s">
        <v>185</v>
      </c>
      <c r="T43" s="1" t="s">
        <v>186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2021-12-29T02:08:18Z</dcterms:created>
  <dcterms:modified xsi:type="dcterms:W3CDTF">2021-12-29T03:20:04Z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B94AB9368C564AA2A99CA65E0BBD9690</vt:lpwstr>
  </property>
  <property fmtid="{D5CDD505-2E9C-101B-9397-08002B2CF9AE}" pid="3" name="KSOProductBuildVer">
    <vt:lpwstr>2052-11.1.0.11194</vt:lpwstr>
  </property>
</Properties>
</file>