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44525"/>
</workbook>
</file>

<file path=xl/sharedStrings.xml><?xml version="1.0" encoding="utf-8"?>
<sst xmlns="http://schemas.openxmlformats.org/spreadsheetml/2006/main" count="537" uniqueCount="173">
  <si>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</si>
  <si>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</si>
  <si>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</si>
  <si>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</si>
  <si>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</si>
  <si>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</si>
  <si>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</si>
  <si>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</si>
  <si>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</si>
  <si>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</si>
  <si>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</si>
  <si>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</si>
  <si>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</si>
  <si>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</si>
  <si>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</si>
  <si>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</si>
  <si>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</si>
  <si>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</si>
  <si>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</si>
  <si>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</si>
  <si>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</si>
  <si>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</si>
  <si>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</si>
  <si>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</si>
  <si>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</si>
  <si>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</si>
  <si>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</si>
  <si>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[信阳]派酒店(信阳火车站南虹广场店)(71584228)</t>
  </si>
  <si>
    <t>精选大床房&lt;双人入住&gt;&lt;内宾&gt;&lt;预付&gt;&lt;双早&gt;</t>
  </si>
  <si>
    <t>CNY</t>
  </si>
  <si>
    <t>程延生</t>
  </si>
  <si>
    <t>CA11323211229CNY</t>
  </si>
  <si>
    <t>未提现</t>
  </si>
  <si>
    <t>携程开票</t>
  </si>
  <si>
    <t>取消</t>
  </si>
  <si>
    <t>[信阳]派酒店(信阳火车站天润广场店)(73279588)</t>
  </si>
  <si>
    <t>商务双床房&lt;双人入住&gt;&lt;内宾&gt;&lt;预付&gt;&lt;无早&gt;</t>
  </si>
  <si>
    <t>[长春]锦江之星(长春人民大街桂林路店)(77393144)</t>
  </si>
  <si>
    <t>商务房B&lt;双人入住&gt;&lt;内宾&gt;&lt;预付&gt;&lt;双早&gt;</t>
  </si>
  <si>
    <t>王玉莹</t>
  </si>
  <si>
    <t>[菏泽]希岸轻雅酒店(菏泽火车站店)(73281287)</t>
  </si>
  <si>
    <t>希岸双床房&lt;双人入住&gt;&lt;内宾&gt;&lt;预付&gt;&lt;双早&gt;</t>
  </si>
  <si>
    <t>周慧生</t>
  </si>
  <si>
    <t>[北京]潮漫酒店(北京未来科技城店)(76230783)</t>
  </si>
  <si>
    <t>品质致选大床房&lt;双人入住&gt;&lt;内宾&gt;&lt;预付&gt;&lt;双早&gt;</t>
  </si>
  <si>
    <t>王克锐</t>
  </si>
  <si>
    <t>[长沙]城市便捷酒店(长沙马王堆中路建材城店)(72812869)</t>
  </si>
  <si>
    <t>精选大床房&lt;双人入住&gt;&lt;内宾&gt;&lt;预付&gt;&lt;无早&gt;</t>
  </si>
  <si>
    <t>赵煦溶</t>
  </si>
  <si>
    <t>[安远]维也纳酒店(安远店)(79027516)</t>
  </si>
  <si>
    <t>标准双床房&lt;双人入住&gt;&lt;内宾&gt;&lt;预付&gt;&lt;双早&gt;</t>
  </si>
  <si>
    <t>林进财</t>
  </si>
  <si>
    <t>[德州]维也纳酒店(德州万达广场店)(71587326)</t>
  </si>
  <si>
    <t>高级大床房&lt;双人入住&gt;&lt;内宾&gt;&lt;预付&gt;&lt;双早&gt;</t>
  </si>
  <si>
    <t>张伟</t>
  </si>
  <si>
    <t>[咸宁]城市便捷酒店(咸宁咸安店)(71585020)</t>
  </si>
  <si>
    <t>商务大床房&lt;双人入住&gt;&lt;内宾&gt;&lt;预付&gt;&lt;无早&gt;</t>
  </si>
  <si>
    <t>齐诚</t>
  </si>
  <si>
    <t>[茂名]麗枫酒店(茂名电白万达广场店)(73285141)</t>
  </si>
  <si>
    <t>豪华大床房&lt;双人入住&gt;&lt;内宾&gt;&lt;预付&gt;&lt;双早&gt;</t>
  </si>
  <si>
    <t>郭昊,姜彬</t>
  </si>
  <si>
    <t>[禹州]城市便捷酒店(禹州大禹像店)(71636238)</t>
  </si>
  <si>
    <t>苌文萍</t>
  </si>
  <si>
    <t>[成都]城市便捷酒店(西华大学红光大道店)(78098487)</t>
  </si>
  <si>
    <t>商务大床房&lt;双人入住&gt;&lt;内宾&gt;&lt;预付&gt;&lt;双早&gt;</t>
  </si>
  <si>
    <t>王炎鹏</t>
  </si>
  <si>
    <t>[济南]麗枫酒店(济南长途汽车总站火车站店)(73279299)</t>
  </si>
  <si>
    <t>封安礼</t>
  </si>
  <si>
    <t>[丰城]城市便捷酒店(丰城新城区剑邑广场店)(75030210)</t>
  </si>
  <si>
    <t>标准大床房&lt;双人入住&gt;&lt;内宾&gt;&lt;预付&gt;&lt;双早&gt;</t>
  </si>
  <si>
    <t>李伟敏</t>
  </si>
  <si>
    <t>[烟台]宜尚酒店(烟台开发区金沙滩店)(71582301)</t>
  </si>
  <si>
    <t>高级双床房&lt;双人入住&gt;&lt;内宾&gt;&lt;预付&gt;&lt;无早&gt;</t>
  </si>
  <si>
    <t>张雷</t>
  </si>
  <si>
    <t>[佛山]城市便捷酒店(佛山大良美食城店)(78098167)</t>
  </si>
  <si>
    <t>吕洋平</t>
  </si>
  <si>
    <t>，</t>
  </si>
  <si>
    <t>A211229100140481</t>
  </si>
  <si>
    <t>CNY / HKD 当前参考汇率: 1.22365834</t>
  </si>
  <si>
    <t>总计： 3297.1 CNY/
4034.52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</si>
  <si>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</si>
  <si>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</si>
  <si>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</si>
  <si>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</si>
  <si>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</si>
  <si>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</si>
  <si>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</si>
  <si>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</si>
  <si>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</si>
  <si>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</si>
  <si>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</si>
  <si>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</si>
  <si>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</si>
  <si>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</si>
  <si>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</si>
  <si>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</si>
  <si>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</si>
  <si>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2021-12-25</t>
  </si>
  <si>
    <t>2356436</t>
  </si>
  <si>
    <t>城市便捷酒店(佛山大良美食城店)</t>
  </si>
  <si>
    <t>2021-12-26</t>
  </si>
  <si>
    <t>退房日月结</t>
  </si>
  <si>
    <t>174.73</t>
  </si>
  <si>
    <t>RMB</t>
  </si>
  <si>
    <t>0</t>
  </si>
  <si>
    <t>0.00</t>
  </si>
  <si>
    <t>携程汇智国内直连</t>
  </si>
  <si>
    <t>2021-12-25 20:18:07</t>
  </si>
  <si>
    <t>否</t>
  </si>
  <si>
    <t>汇智国际旅游发展有限公司</t>
  </si>
  <si>
    <t>直连</t>
  </si>
  <si>
    <t>2356302</t>
  </si>
  <si>
    <t>宜尚酒店(烟台开发区金沙滩店)</t>
  </si>
  <si>
    <t>227.25</t>
  </si>
  <si>
    <t>2021-12-25 18:58:50</t>
  </si>
  <si>
    <t>2356209</t>
  </si>
  <si>
    <t>城市便捷酒店(丰城新城区剑邑广场店)</t>
  </si>
  <si>
    <t>153.52</t>
  </si>
  <si>
    <t>2021-12-25 18:04:09</t>
  </si>
  <si>
    <t>2356133</t>
  </si>
  <si>
    <t>麗枫酒店(济南长途汽车总站火车站店)</t>
  </si>
  <si>
    <t>296.38</t>
  </si>
  <si>
    <t>2021-12-25 17:18:32</t>
  </si>
  <si>
    <t>2356129</t>
  </si>
  <si>
    <t>城市便捷酒店(成都红光大道店)</t>
  </si>
  <si>
    <t>180.79</t>
  </si>
  <si>
    <t>2021-12-25 17:17:35</t>
  </si>
  <si>
    <t>2356128</t>
  </si>
  <si>
    <t>城市便捷酒店(禹州大禹像店)</t>
  </si>
  <si>
    <t>168.67</t>
  </si>
  <si>
    <t>2021-12-25 17:15:15</t>
  </si>
  <si>
    <t>2355991</t>
  </si>
  <si>
    <t>麗枫酒店(茂名电白万达广场店)</t>
  </si>
  <si>
    <t>442.54</t>
  </si>
  <si>
    <t>2021-12-25 15:32:45</t>
  </si>
  <si>
    <t>2355929</t>
  </si>
  <si>
    <t>城市便捷酒店(咸宁咸安店)</t>
  </si>
  <si>
    <t>162.61</t>
  </si>
  <si>
    <t>2021-12-25 14:47:13</t>
  </si>
  <si>
    <t>2355925</t>
  </si>
  <si>
    <t>维也纳酒店(德州万达广场店)</t>
  </si>
  <si>
    <t>256.80</t>
  </si>
  <si>
    <t>2021-12-25 14:44:33</t>
  </si>
  <si>
    <t>2355893</t>
  </si>
  <si>
    <t>维也纳酒店(安远店)</t>
  </si>
  <si>
    <t>185.75</t>
  </si>
  <si>
    <t>2021-12-25 14:20:01</t>
  </si>
  <si>
    <t>2355877</t>
  </si>
  <si>
    <t>城市便捷酒店(长沙马王堆中路建材城店)</t>
  </si>
  <si>
    <t>293.91</t>
  </si>
  <si>
    <t>2021-12-25 14:08:34</t>
  </si>
  <si>
    <t>2355774</t>
  </si>
  <si>
    <t>潮漫酒店(北京未来科技城店)</t>
  </si>
  <si>
    <t>356.27</t>
  </si>
  <si>
    <t>2021-12-25 12:41:07</t>
  </si>
  <si>
    <t>2355586</t>
  </si>
  <si>
    <t>希岸轻雅酒店(菏泽火车站店)</t>
  </si>
  <si>
    <t>182.70</t>
  </si>
  <si>
    <t>2021-12-25 09:32:42</t>
  </si>
  <si>
    <t>2021-12-24</t>
  </si>
  <si>
    <t>2355351</t>
  </si>
  <si>
    <t>锦江之星(长春人民大街桂林路店)</t>
  </si>
  <si>
    <t>215.18</t>
  </si>
  <si>
    <t>2021-12-24 23:43:11</t>
  </si>
  <si>
    <t>2021-12-15</t>
  </si>
  <si>
    <t>2340855</t>
  </si>
  <si>
    <t>派酒店(信阳火车站天润广场店)</t>
  </si>
  <si>
    <t>2021-12-16</t>
  </si>
  <si>
    <t>2021-12-15 10:51:38</t>
  </si>
  <si>
    <t>2021-12-14</t>
  </si>
  <si>
    <t>2339856</t>
  </si>
  <si>
    <t>派酒店(信阳工区路店)</t>
  </si>
  <si>
    <t>2021-12-14 09:36:39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</si>
</sst>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15" borderId="7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2" borderId="4" applyNumberFormat="0" applyAlignment="0" applyProtection="0">
      <alignment vertical="center"/>
    </xf>
    <xf numFmtId="0" fontId="5" fillId="2" borderId="1" applyNumberFormat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16981015384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44546</v>
      </c>
      <c r="G2" s="5">
        <v>44556</v>
      </c>
      <c r="H2" s="4">
        <v>1</v>
      </c>
      <c r="I2" s="4">
        <v>10</v>
      </c>
      <c r="J2" s="4">
        <v>10</v>
      </c>
      <c r="K2" s="4" t="s">
        <v>29</v>
      </c>
      <c r="L2" s="4">
        <v>2309.4</v>
      </c>
      <c r="M2" s="4">
        <v>2309.4</v>
      </c>
      <c r="N2" s="4" t="s">
        <v>30</v>
      </c>
      <c r="O2" s="4" t="s">
        <v>31</v>
      </c>
      <c r="P2" s="4" t="s">
        <v>32</v>
      </c>
      <c r="Q2" s="4">
        <v>0</v>
      </c>
      <c r="R2" s="6">
        <v>44544</v>
      </c>
      <c r="S2" s="5">
        <v>44559</v>
      </c>
      <c r="T2" s="4" t="s">
        <v>33</v>
      </c>
      <c r="U2" s="4">
        <v>2309.4</v>
      </c>
      <c r="V2" s="4">
        <v>0</v>
      </c>
      <c r="W2" s="4">
        <v>0</v>
      </c>
    </row>
    <row r="3" s="4" customFormat="1" spans="1:23">
      <c r="A3" s="4">
        <v>16981015384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44546</v>
      </c>
      <c r="G3" s="5">
        <v>44556</v>
      </c>
      <c r="H3" s="4">
        <v>1</v>
      </c>
      <c r="I3" s="4">
        <v>10</v>
      </c>
      <c r="J3" s="4">
        <v>10</v>
      </c>
      <c r="K3" s="4" t="s">
        <v>29</v>
      </c>
      <c r="L3" s="4">
        <v>-2309.4</v>
      </c>
      <c r="M3" s="4">
        <v>-2309.4</v>
      </c>
      <c r="N3" s="4" t="s">
        <v>30</v>
      </c>
      <c r="O3" s="4" t="s">
        <v>31</v>
      </c>
      <c r="P3" s="4" t="s">
        <v>32</v>
      </c>
      <c r="Q3" s="4">
        <v>0</v>
      </c>
      <c r="R3" s="6">
        <v>44544</v>
      </c>
      <c r="S3" s="5">
        <v>44559</v>
      </c>
      <c r="T3" s="4" t="s">
        <v>33</v>
      </c>
      <c r="U3" s="4">
        <v>-2309.4</v>
      </c>
      <c r="V3" s="4">
        <v>0</v>
      </c>
      <c r="W3" s="4">
        <v>0</v>
      </c>
    </row>
    <row r="4" s="4" customFormat="1" spans="1:24">
      <c r="A4" s="4">
        <v>16987344636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44546</v>
      </c>
      <c r="G4" s="5">
        <v>44556</v>
      </c>
      <c r="H4" s="4">
        <v>1</v>
      </c>
      <c r="I4" s="4">
        <v>10</v>
      </c>
      <c r="J4" s="4">
        <v>10</v>
      </c>
      <c r="K4" s="4" t="s">
        <v>29</v>
      </c>
      <c r="L4" s="4">
        <v>1505.82</v>
      </c>
      <c r="M4" s="4">
        <v>1505.82</v>
      </c>
      <c r="N4" s="4" t="s">
        <v>30</v>
      </c>
      <c r="O4" s="4" t="s">
        <v>31</v>
      </c>
      <c r="P4" s="4" t="s">
        <v>32</v>
      </c>
      <c r="Q4" s="4">
        <v>0</v>
      </c>
      <c r="R4" s="6">
        <v>44545</v>
      </c>
      <c r="S4" s="5">
        <v>44559</v>
      </c>
      <c r="T4" s="4" t="s">
        <v>33</v>
      </c>
      <c r="U4" s="4">
        <v>1505.82</v>
      </c>
      <c r="V4" s="4">
        <v>0</v>
      </c>
      <c r="W4" s="4">
        <v>0</v>
      </c>
      <c r="X4" s="4">
        <v>2340855</v>
      </c>
    </row>
    <row r="5" s="4" customFormat="1" spans="1:24">
      <c r="A5" s="4">
        <v>16987344636</v>
      </c>
      <c r="B5" s="4" t="s">
        <v>25</v>
      </c>
      <c r="C5" s="4" t="s">
        <v>34</v>
      </c>
      <c r="D5" s="4" t="s">
        <v>35</v>
      </c>
      <c r="E5" s="4" t="s">
        <v>36</v>
      </c>
      <c r="F5" s="5">
        <v>44546</v>
      </c>
      <c r="G5" s="5">
        <v>44556</v>
      </c>
      <c r="H5" s="4">
        <v>1</v>
      </c>
      <c r="I5" s="4">
        <v>10</v>
      </c>
      <c r="J5" s="4">
        <v>10</v>
      </c>
      <c r="K5" s="4" t="s">
        <v>29</v>
      </c>
      <c r="L5" s="4">
        <v>-1505.82</v>
      </c>
      <c r="M5" s="4">
        <v>-1505.82</v>
      </c>
      <c r="N5" s="4" t="s">
        <v>30</v>
      </c>
      <c r="O5" s="4" t="s">
        <v>31</v>
      </c>
      <c r="P5" s="4" t="s">
        <v>32</v>
      </c>
      <c r="Q5" s="4">
        <v>0</v>
      </c>
      <c r="R5" s="6">
        <v>44545</v>
      </c>
      <c r="S5" s="5">
        <v>44559</v>
      </c>
      <c r="T5" s="4" t="s">
        <v>33</v>
      </c>
      <c r="U5" s="4">
        <v>-1505.82</v>
      </c>
      <c r="V5" s="4">
        <v>0</v>
      </c>
      <c r="W5" s="4">
        <v>0</v>
      </c>
      <c r="X5" s="4">
        <v>2340855</v>
      </c>
    </row>
    <row r="6" s="4" customFormat="1" spans="1:24">
      <c r="A6" s="4">
        <v>16992869942</v>
      </c>
      <c r="B6" s="4" t="s">
        <v>25</v>
      </c>
      <c r="C6" s="4" t="s">
        <v>26</v>
      </c>
      <c r="D6" s="4" t="s">
        <v>35</v>
      </c>
      <c r="E6" s="4" t="s">
        <v>36</v>
      </c>
      <c r="F6" s="5">
        <v>44554</v>
      </c>
      <c r="G6" s="5">
        <v>44556</v>
      </c>
      <c r="H6" s="4">
        <v>1</v>
      </c>
      <c r="I6" s="4">
        <v>2</v>
      </c>
      <c r="J6" s="4">
        <v>2</v>
      </c>
      <c r="K6" s="4" t="s">
        <v>29</v>
      </c>
      <c r="L6" s="4">
        <v>477.66</v>
      </c>
      <c r="M6" s="4">
        <v>477.66</v>
      </c>
      <c r="N6" s="4" t="s">
        <v>30</v>
      </c>
      <c r="O6" s="4" t="s">
        <v>31</v>
      </c>
      <c r="P6" s="4" t="s">
        <v>32</v>
      </c>
      <c r="Q6" s="4">
        <v>0</v>
      </c>
      <c r="R6" s="6">
        <v>44546</v>
      </c>
      <c r="S6" s="5">
        <v>44559</v>
      </c>
      <c r="T6" s="4" t="s">
        <v>33</v>
      </c>
      <c r="U6" s="4">
        <v>477.66</v>
      </c>
      <c r="V6" s="4">
        <v>0</v>
      </c>
      <c r="W6" s="4">
        <v>0</v>
      </c>
      <c r="X6" s="4">
        <v>2342357</v>
      </c>
    </row>
    <row r="7" s="4" customFormat="1" spans="1:24">
      <c r="A7" s="4">
        <v>16992869942</v>
      </c>
      <c r="B7" s="4" t="s">
        <v>25</v>
      </c>
      <c r="C7" s="4" t="s">
        <v>34</v>
      </c>
      <c r="D7" s="4" t="s">
        <v>35</v>
      </c>
      <c r="E7" s="4" t="s">
        <v>36</v>
      </c>
      <c r="F7" s="5">
        <v>44554</v>
      </c>
      <c r="G7" s="5">
        <v>44556</v>
      </c>
      <c r="H7" s="4">
        <v>1</v>
      </c>
      <c r="I7" s="4">
        <v>2</v>
      </c>
      <c r="J7" s="4">
        <v>2</v>
      </c>
      <c r="K7" s="4" t="s">
        <v>29</v>
      </c>
      <c r="L7" s="4">
        <v>-477.66</v>
      </c>
      <c r="M7" s="4">
        <v>-477.66</v>
      </c>
      <c r="N7" s="4" t="s">
        <v>30</v>
      </c>
      <c r="O7" s="4" t="s">
        <v>31</v>
      </c>
      <c r="P7" s="4" t="s">
        <v>32</v>
      </c>
      <c r="Q7" s="4">
        <v>0</v>
      </c>
      <c r="R7" s="6">
        <v>44546</v>
      </c>
      <c r="S7" s="5">
        <v>44559</v>
      </c>
      <c r="T7" s="4" t="s">
        <v>33</v>
      </c>
      <c r="U7" s="4">
        <v>-477.66</v>
      </c>
      <c r="V7" s="4">
        <v>0</v>
      </c>
      <c r="W7" s="4">
        <v>0</v>
      </c>
      <c r="X7" s="4">
        <v>2342357</v>
      </c>
    </row>
    <row r="8" s="4" customFormat="1" spans="1:24">
      <c r="A8" s="4">
        <v>17046450986</v>
      </c>
      <c r="B8" s="4" t="s">
        <v>25</v>
      </c>
      <c r="C8" s="4" t="s">
        <v>26</v>
      </c>
      <c r="D8" s="4" t="s">
        <v>37</v>
      </c>
      <c r="E8" s="4" t="s">
        <v>38</v>
      </c>
      <c r="F8" s="5">
        <v>44555</v>
      </c>
      <c r="G8" s="5">
        <v>44556</v>
      </c>
      <c r="H8" s="4">
        <v>1</v>
      </c>
      <c r="I8" s="4">
        <v>1</v>
      </c>
      <c r="J8" s="4">
        <v>1</v>
      </c>
      <c r="K8" s="4" t="s">
        <v>29</v>
      </c>
      <c r="L8" s="4">
        <v>215.18</v>
      </c>
      <c r="M8" s="4">
        <v>215.18</v>
      </c>
      <c r="N8" s="4" t="s">
        <v>39</v>
      </c>
      <c r="O8" s="4" t="s">
        <v>31</v>
      </c>
      <c r="P8" s="4" t="s">
        <v>32</v>
      </c>
      <c r="Q8" s="4">
        <v>0</v>
      </c>
      <c r="R8" s="6">
        <v>44554</v>
      </c>
      <c r="S8" s="5">
        <v>44559</v>
      </c>
      <c r="T8" s="4" t="s">
        <v>33</v>
      </c>
      <c r="U8" s="4">
        <v>215.18</v>
      </c>
      <c r="V8" s="4">
        <v>0</v>
      </c>
      <c r="W8" s="4">
        <v>0</v>
      </c>
      <c r="X8" s="4">
        <v>2355351</v>
      </c>
    </row>
    <row r="9" s="4" customFormat="1" spans="1:23">
      <c r="A9" s="4">
        <v>17047007739</v>
      </c>
      <c r="B9" s="4" t="s">
        <v>25</v>
      </c>
      <c r="C9" s="4" t="s">
        <v>26</v>
      </c>
      <c r="D9" s="4" t="s">
        <v>40</v>
      </c>
      <c r="E9" s="4" t="s">
        <v>41</v>
      </c>
      <c r="F9" s="5">
        <v>44555</v>
      </c>
      <c r="G9" s="5">
        <v>44556</v>
      </c>
      <c r="H9" s="4">
        <v>1</v>
      </c>
      <c r="I9" s="4">
        <v>1</v>
      </c>
      <c r="J9" s="4">
        <v>1</v>
      </c>
      <c r="K9" s="4" t="s">
        <v>29</v>
      </c>
      <c r="L9" s="4">
        <v>182.7</v>
      </c>
      <c r="M9" s="4">
        <v>182.7</v>
      </c>
      <c r="N9" s="4" t="s">
        <v>42</v>
      </c>
      <c r="O9" s="4" t="s">
        <v>31</v>
      </c>
      <c r="P9" s="4" t="s">
        <v>32</v>
      </c>
      <c r="Q9" s="4">
        <v>0</v>
      </c>
      <c r="R9" s="6">
        <v>44555</v>
      </c>
      <c r="S9" s="5">
        <v>44559</v>
      </c>
      <c r="T9" s="4" t="s">
        <v>33</v>
      </c>
      <c r="U9" s="4">
        <v>182.7</v>
      </c>
      <c r="V9" s="4">
        <v>0</v>
      </c>
      <c r="W9" s="4">
        <v>0</v>
      </c>
    </row>
    <row r="10" s="4" customFormat="1" spans="1:24">
      <c r="A10" s="4">
        <v>17049596764</v>
      </c>
      <c r="B10" s="4" t="s">
        <v>25</v>
      </c>
      <c r="C10" s="4" t="s">
        <v>26</v>
      </c>
      <c r="D10" s="4" t="s">
        <v>43</v>
      </c>
      <c r="E10" s="4" t="s">
        <v>44</v>
      </c>
      <c r="F10" s="5">
        <v>44555</v>
      </c>
      <c r="G10" s="5">
        <v>44556</v>
      </c>
      <c r="H10" s="4">
        <v>1</v>
      </c>
      <c r="I10" s="4">
        <v>1</v>
      </c>
      <c r="J10" s="4">
        <v>1</v>
      </c>
      <c r="K10" s="4" t="s">
        <v>29</v>
      </c>
      <c r="L10" s="4">
        <v>356.27</v>
      </c>
      <c r="M10" s="4">
        <v>356.27</v>
      </c>
      <c r="N10" s="4" t="s">
        <v>45</v>
      </c>
      <c r="O10" s="4" t="s">
        <v>31</v>
      </c>
      <c r="P10" s="4" t="s">
        <v>32</v>
      </c>
      <c r="Q10" s="4">
        <v>0</v>
      </c>
      <c r="R10" s="6">
        <v>44555</v>
      </c>
      <c r="S10" s="5">
        <v>44559</v>
      </c>
      <c r="T10" s="4" t="s">
        <v>33</v>
      </c>
      <c r="U10" s="4">
        <v>356.27</v>
      </c>
      <c r="V10" s="4">
        <v>0</v>
      </c>
      <c r="W10" s="4">
        <v>0</v>
      </c>
      <c r="X10" s="4">
        <v>2355774</v>
      </c>
    </row>
    <row r="11" s="4" customFormat="1" spans="1:24">
      <c r="A11" s="4">
        <v>17050011374</v>
      </c>
      <c r="B11" s="4" t="s">
        <v>25</v>
      </c>
      <c r="C11" s="4" t="s">
        <v>26</v>
      </c>
      <c r="D11" s="4" t="s">
        <v>46</v>
      </c>
      <c r="E11" s="4" t="s">
        <v>47</v>
      </c>
      <c r="F11" s="5">
        <v>44555</v>
      </c>
      <c r="G11" s="5">
        <v>44556</v>
      </c>
      <c r="H11" s="4">
        <v>1</v>
      </c>
      <c r="I11" s="4">
        <v>1</v>
      </c>
      <c r="J11" s="4">
        <v>1</v>
      </c>
      <c r="K11" s="4" t="s">
        <v>29</v>
      </c>
      <c r="L11" s="4">
        <v>293.91</v>
      </c>
      <c r="M11" s="4">
        <v>293.91</v>
      </c>
      <c r="N11" s="4" t="s">
        <v>48</v>
      </c>
      <c r="O11" s="4" t="s">
        <v>31</v>
      </c>
      <c r="P11" s="4" t="s">
        <v>32</v>
      </c>
      <c r="Q11" s="4">
        <v>0</v>
      </c>
      <c r="R11" s="6">
        <v>44555</v>
      </c>
      <c r="S11" s="5">
        <v>44559</v>
      </c>
      <c r="T11" s="4" t="s">
        <v>33</v>
      </c>
      <c r="U11" s="4">
        <v>293.91</v>
      </c>
      <c r="V11" s="4">
        <v>0</v>
      </c>
      <c r="W11" s="4">
        <v>0</v>
      </c>
      <c r="X11" s="4">
        <v>2355877</v>
      </c>
    </row>
    <row r="12" s="4" customFormat="1" spans="1:24">
      <c r="A12" s="4">
        <v>17050059803</v>
      </c>
      <c r="B12" s="4" t="s">
        <v>25</v>
      </c>
      <c r="C12" s="4" t="s">
        <v>26</v>
      </c>
      <c r="D12" s="4" t="s">
        <v>49</v>
      </c>
      <c r="E12" s="4" t="s">
        <v>50</v>
      </c>
      <c r="F12" s="5">
        <v>44555</v>
      </c>
      <c r="G12" s="5">
        <v>44556</v>
      </c>
      <c r="H12" s="4">
        <v>1</v>
      </c>
      <c r="I12" s="4">
        <v>1</v>
      </c>
      <c r="J12" s="4">
        <v>1</v>
      </c>
      <c r="K12" s="4" t="s">
        <v>29</v>
      </c>
      <c r="L12" s="4">
        <v>185.75</v>
      </c>
      <c r="M12" s="4">
        <v>185.75</v>
      </c>
      <c r="N12" s="4" t="s">
        <v>51</v>
      </c>
      <c r="O12" s="4" t="s">
        <v>31</v>
      </c>
      <c r="P12" s="4" t="s">
        <v>32</v>
      </c>
      <c r="Q12" s="4">
        <v>0</v>
      </c>
      <c r="R12" s="6">
        <v>44555</v>
      </c>
      <c r="S12" s="5">
        <v>44559</v>
      </c>
      <c r="T12" s="4" t="s">
        <v>33</v>
      </c>
      <c r="U12" s="4">
        <v>185.75</v>
      </c>
      <c r="V12" s="4">
        <v>0</v>
      </c>
      <c r="W12" s="4">
        <v>0</v>
      </c>
      <c r="X12" s="4">
        <v>2355893</v>
      </c>
    </row>
    <row r="13" s="4" customFormat="1" spans="1:23">
      <c r="A13" s="4">
        <v>17050158287</v>
      </c>
      <c r="B13" s="4" t="s">
        <v>25</v>
      </c>
      <c r="C13" s="4" t="s">
        <v>26</v>
      </c>
      <c r="D13" s="4" t="s">
        <v>52</v>
      </c>
      <c r="E13" s="4" t="s">
        <v>53</v>
      </c>
      <c r="F13" s="5">
        <v>44555</v>
      </c>
      <c r="G13" s="5">
        <v>44556</v>
      </c>
      <c r="H13" s="4">
        <v>1</v>
      </c>
      <c r="I13" s="4">
        <v>1</v>
      </c>
      <c r="J13" s="4">
        <v>1</v>
      </c>
      <c r="K13" s="4" t="s">
        <v>29</v>
      </c>
      <c r="L13" s="4">
        <v>256.8</v>
      </c>
      <c r="M13" s="4">
        <v>256.8</v>
      </c>
      <c r="N13" s="4" t="s">
        <v>54</v>
      </c>
      <c r="O13" s="4" t="s">
        <v>31</v>
      </c>
      <c r="P13" s="4" t="s">
        <v>32</v>
      </c>
      <c r="Q13" s="4">
        <v>0</v>
      </c>
      <c r="R13" s="6">
        <v>44555</v>
      </c>
      <c r="S13" s="5">
        <v>44559</v>
      </c>
      <c r="T13" s="4" t="s">
        <v>33</v>
      </c>
      <c r="U13" s="4">
        <v>256.8</v>
      </c>
      <c r="V13" s="4">
        <v>0</v>
      </c>
      <c r="W13" s="4">
        <v>0</v>
      </c>
    </row>
    <row r="14" s="4" customFormat="1" spans="1:24">
      <c r="A14" s="4">
        <v>17050168229</v>
      </c>
      <c r="B14" s="4" t="s">
        <v>25</v>
      </c>
      <c r="C14" s="4" t="s">
        <v>26</v>
      </c>
      <c r="D14" s="4" t="s">
        <v>55</v>
      </c>
      <c r="E14" s="4" t="s">
        <v>56</v>
      </c>
      <c r="F14" s="5">
        <v>44555</v>
      </c>
      <c r="G14" s="5">
        <v>44556</v>
      </c>
      <c r="H14" s="4">
        <v>1</v>
      </c>
      <c r="I14" s="4">
        <v>1</v>
      </c>
      <c r="J14" s="4">
        <v>1</v>
      </c>
      <c r="K14" s="4" t="s">
        <v>29</v>
      </c>
      <c r="L14" s="4">
        <v>162.61</v>
      </c>
      <c r="M14" s="4">
        <v>162.61</v>
      </c>
      <c r="N14" s="4" t="s">
        <v>57</v>
      </c>
      <c r="O14" s="4" t="s">
        <v>31</v>
      </c>
      <c r="P14" s="4" t="s">
        <v>32</v>
      </c>
      <c r="Q14" s="4">
        <v>0</v>
      </c>
      <c r="R14" s="6">
        <v>44555</v>
      </c>
      <c r="S14" s="5">
        <v>44559</v>
      </c>
      <c r="T14" s="4" t="s">
        <v>33</v>
      </c>
      <c r="U14" s="4">
        <v>162.61</v>
      </c>
      <c r="V14" s="4">
        <v>0</v>
      </c>
      <c r="W14" s="4">
        <v>0</v>
      </c>
      <c r="X14" s="4">
        <v>2355929</v>
      </c>
    </row>
    <row r="15" s="4" customFormat="1" spans="1:24">
      <c r="A15" s="4">
        <v>17050343513</v>
      </c>
      <c r="B15" s="4" t="s">
        <v>25</v>
      </c>
      <c r="C15" s="4" t="s">
        <v>26</v>
      </c>
      <c r="D15" s="4" t="s">
        <v>58</v>
      </c>
      <c r="E15" s="4" t="s">
        <v>59</v>
      </c>
      <c r="F15" s="5">
        <v>44555</v>
      </c>
      <c r="G15" s="5">
        <v>44556</v>
      </c>
      <c r="H15" s="4">
        <v>2</v>
      </c>
      <c r="I15" s="4">
        <v>1</v>
      </c>
      <c r="J15" s="4">
        <v>2</v>
      </c>
      <c r="K15" s="4" t="s">
        <v>29</v>
      </c>
      <c r="L15" s="4">
        <v>442.54</v>
      </c>
      <c r="M15" s="4">
        <v>442.54</v>
      </c>
      <c r="N15" s="4" t="s">
        <v>60</v>
      </c>
      <c r="O15" s="4" t="s">
        <v>31</v>
      </c>
      <c r="P15" s="4" t="s">
        <v>32</v>
      </c>
      <c r="Q15" s="4">
        <v>0</v>
      </c>
      <c r="R15" s="6">
        <v>44555</v>
      </c>
      <c r="S15" s="5">
        <v>44559</v>
      </c>
      <c r="T15" s="4" t="s">
        <v>33</v>
      </c>
      <c r="U15" s="4">
        <v>442.54</v>
      </c>
      <c r="V15" s="4">
        <v>0</v>
      </c>
      <c r="W15" s="4">
        <v>0</v>
      </c>
      <c r="X15" s="4">
        <v>2355991</v>
      </c>
    </row>
    <row r="16" s="4" customFormat="1" spans="1:24">
      <c r="A16" s="4">
        <v>17050770289</v>
      </c>
      <c r="B16" s="4" t="s">
        <v>25</v>
      </c>
      <c r="C16" s="4" t="s">
        <v>26</v>
      </c>
      <c r="D16" s="4" t="s">
        <v>61</v>
      </c>
      <c r="E16" s="4" t="s">
        <v>59</v>
      </c>
      <c r="F16" s="5">
        <v>44555</v>
      </c>
      <c r="G16" s="5">
        <v>44556</v>
      </c>
      <c r="H16" s="4">
        <v>1</v>
      </c>
      <c r="I16" s="4">
        <v>1</v>
      </c>
      <c r="J16" s="4">
        <v>1</v>
      </c>
      <c r="K16" s="4" t="s">
        <v>29</v>
      </c>
      <c r="L16" s="4">
        <v>168.67</v>
      </c>
      <c r="M16" s="4">
        <v>168.67</v>
      </c>
      <c r="N16" s="4" t="s">
        <v>62</v>
      </c>
      <c r="O16" s="4" t="s">
        <v>31</v>
      </c>
      <c r="P16" s="4" t="s">
        <v>32</v>
      </c>
      <c r="Q16" s="4">
        <v>0</v>
      </c>
      <c r="R16" s="6">
        <v>44555</v>
      </c>
      <c r="S16" s="5">
        <v>44559</v>
      </c>
      <c r="T16" s="4" t="s">
        <v>33</v>
      </c>
      <c r="U16" s="4">
        <v>168.67</v>
      </c>
      <c r="V16" s="4">
        <v>0</v>
      </c>
      <c r="W16" s="4">
        <v>0</v>
      </c>
      <c r="X16" s="4">
        <v>2356128</v>
      </c>
    </row>
    <row r="17" s="4" customFormat="1" spans="1:24">
      <c r="A17" s="4">
        <v>17050780995</v>
      </c>
      <c r="B17" s="4" t="s">
        <v>25</v>
      </c>
      <c r="C17" s="4" t="s">
        <v>26</v>
      </c>
      <c r="D17" s="4" t="s">
        <v>63</v>
      </c>
      <c r="E17" s="4" t="s">
        <v>64</v>
      </c>
      <c r="F17" s="5">
        <v>44555</v>
      </c>
      <c r="G17" s="5">
        <v>44556</v>
      </c>
      <c r="H17" s="4">
        <v>1</v>
      </c>
      <c r="I17" s="4">
        <v>1</v>
      </c>
      <c r="J17" s="4">
        <v>1</v>
      </c>
      <c r="K17" s="4" t="s">
        <v>29</v>
      </c>
      <c r="L17" s="4">
        <v>180.79</v>
      </c>
      <c r="M17" s="4">
        <v>180.79</v>
      </c>
      <c r="N17" s="4" t="s">
        <v>65</v>
      </c>
      <c r="O17" s="4" t="s">
        <v>31</v>
      </c>
      <c r="P17" s="4" t="s">
        <v>32</v>
      </c>
      <c r="Q17" s="4">
        <v>0</v>
      </c>
      <c r="R17" s="6">
        <v>44555</v>
      </c>
      <c r="S17" s="5">
        <v>44559</v>
      </c>
      <c r="T17" s="4" t="s">
        <v>33</v>
      </c>
      <c r="U17" s="4">
        <v>180.79</v>
      </c>
      <c r="V17" s="4">
        <v>0</v>
      </c>
      <c r="W17" s="4">
        <v>0</v>
      </c>
      <c r="X17" s="4">
        <v>2356129</v>
      </c>
    </row>
    <row r="18" s="4" customFormat="1" spans="1:23">
      <c r="A18" s="4">
        <v>17050785179</v>
      </c>
      <c r="B18" s="4" t="s">
        <v>25</v>
      </c>
      <c r="C18" s="4" t="s">
        <v>26</v>
      </c>
      <c r="D18" s="4" t="s">
        <v>66</v>
      </c>
      <c r="E18" s="4" t="s">
        <v>59</v>
      </c>
      <c r="F18" s="5">
        <v>44555</v>
      </c>
      <c r="G18" s="5">
        <v>44556</v>
      </c>
      <c r="H18" s="4">
        <v>1</v>
      </c>
      <c r="I18" s="4">
        <v>1</v>
      </c>
      <c r="J18" s="4">
        <v>1</v>
      </c>
      <c r="K18" s="4" t="s">
        <v>29</v>
      </c>
      <c r="L18" s="4">
        <v>296.38</v>
      </c>
      <c r="M18" s="4">
        <v>296.38</v>
      </c>
      <c r="N18" s="4" t="s">
        <v>67</v>
      </c>
      <c r="O18" s="4" t="s">
        <v>31</v>
      </c>
      <c r="P18" s="4" t="s">
        <v>32</v>
      </c>
      <c r="Q18" s="4">
        <v>0</v>
      </c>
      <c r="R18" s="6">
        <v>44555</v>
      </c>
      <c r="S18" s="5">
        <v>44559</v>
      </c>
      <c r="T18" s="4" t="s">
        <v>33</v>
      </c>
      <c r="U18" s="4">
        <v>296.38</v>
      </c>
      <c r="V18" s="4">
        <v>0</v>
      </c>
      <c r="W18" s="4">
        <v>0</v>
      </c>
    </row>
    <row r="19" s="4" customFormat="1" spans="1:23">
      <c r="A19" s="4">
        <v>17051002264</v>
      </c>
      <c r="B19" s="4" t="s">
        <v>25</v>
      </c>
      <c r="C19" s="4" t="s">
        <v>26</v>
      </c>
      <c r="D19" s="4" t="s">
        <v>68</v>
      </c>
      <c r="E19" s="4" t="s">
        <v>69</v>
      </c>
      <c r="F19" s="5">
        <v>44555</v>
      </c>
      <c r="G19" s="5">
        <v>44556</v>
      </c>
      <c r="H19" s="4">
        <v>1</v>
      </c>
      <c r="I19" s="4">
        <v>1</v>
      </c>
      <c r="J19" s="4">
        <v>1</v>
      </c>
      <c r="K19" s="4" t="s">
        <v>29</v>
      </c>
      <c r="L19" s="4">
        <v>153.52</v>
      </c>
      <c r="M19" s="4">
        <v>153.52</v>
      </c>
      <c r="N19" s="4" t="s">
        <v>70</v>
      </c>
      <c r="O19" s="4" t="s">
        <v>31</v>
      </c>
      <c r="P19" s="4" t="s">
        <v>32</v>
      </c>
      <c r="Q19" s="4">
        <v>0</v>
      </c>
      <c r="R19" s="6">
        <v>44555</v>
      </c>
      <c r="S19" s="5">
        <v>44559</v>
      </c>
      <c r="T19" s="4" t="s">
        <v>33</v>
      </c>
      <c r="U19" s="4">
        <v>153.52</v>
      </c>
      <c r="V19" s="4">
        <v>0</v>
      </c>
      <c r="W19" s="4">
        <v>0</v>
      </c>
    </row>
    <row r="20" s="4" customFormat="1" spans="1:24">
      <c r="A20" s="4">
        <v>17051257081</v>
      </c>
      <c r="B20" s="4" t="s">
        <v>25</v>
      </c>
      <c r="C20" s="4" t="s">
        <v>26</v>
      </c>
      <c r="D20" s="4" t="s">
        <v>71</v>
      </c>
      <c r="E20" s="4" t="s">
        <v>72</v>
      </c>
      <c r="F20" s="5">
        <v>44555</v>
      </c>
      <c r="G20" s="5">
        <v>44556</v>
      </c>
      <c r="H20" s="4">
        <v>1</v>
      </c>
      <c r="I20" s="4">
        <v>1</v>
      </c>
      <c r="J20" s="4">
        <v>1</v>
      </c>
      <c r="K20" s="4" t="s">
        <v>29</v>
      </c>
      <c r="L20" s="4">
        <v>227.25</v>
      </c>
      <c r="M20" s="4">
        <v>227.25</v>
      </c>
      <c r="N20" s="4" t="s">
        <v>73</v>
      </c>
      <c r="O20" s="4" t="s">
        <v>31</v>
      </c>
      <c r="P20" s="4" t="s">
        <v>32</v>
      </c>
      <c r="Q20" s="4">
        <v>0</v>
      </c>
      <c r="R20" s="6">
        <v>44555</v>
      </c>
      <c r="S20" s="5">
        <v>44559</v>
      </c>
      <c r="T20" s="4" t="s">
        <v>33</v>
      </c>
      <c r="U20" s="4">
        <v>227.25</v>
      </c>
      <c r="V20" s="4">
        <v>0</v>
      </c>
      <c r="W20" s="4">
        <v>0</v>
      </c>
      <c r="X20" s="4">
        <v>2356302</v>
      </c>
    </row>
    <row r="21" s="4" customFormat="1" spans="1:24">
      <c r="A21" s="4">
        <v>17051616773</v>
      </c>
      <c r="B21" s="4" t="s">
        <v>25</v>
      </c>
      <c r="C21" s="4" t="s">
        <v>26</v>
      </c>
      <c r="D21" s="4" t="s">
        <v>74</v>
      </c>
      <c r="E21" s="4" t="s">
        <v>64</v>
      </c>
      <c r="F21" s="5">
        <v>44555</v>
      </c>
      <c r="G21" s="5">
        <v>44556</v>
      </c>
      <c r="H21" s="4">
        <v>1</v>
      </c>
      <c r="I21" s="4">
        <v>1</v>
      </c>
      <c r="J21" s="4">
        <v>1</v>
      </c>
      <c r="K21" s="4" t="s">
        <v>29</v>
      </c>
      <c r="L21" s="4">
        <v>174.73</v>
      </c>
      <c r="M21" s="4">
        <v>174.73</v>
      </c>
      <c r="N21" s="4" t="s">
        <v>75</v>
      </c>
      <c r="O21" s="4" t="s">
        <v>31</v>
      </c>
      <c r="P21" s="4" t="s">
        <v>32</v>
      </c>
      <c r="Q21" s="4">
        <v>0</v>
      </c>
      <c r="R21" s="6">
        <v>44555</v>
      </c>
      <c r="S21" s="5">
        <v>44559</v>
      </c>
      <c r="T21" s="4" t="s">
        <v>33</v>
      </c>
      <c r="U21" s="4">
        <v>174.73</v>
      </c>
      <c r="V21" s="4">
        <v>0</v>
      </c>
      <c r="W21" s="4">
        <v>0</v>
      </c>
      <c r="X21" s="4">
        <v>2356436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"/>
  <sheetViews>
    <sheetView tabSelected="1" workbookViewId="0">
      <selection activeCell="A26" sqref="A26:A28"/>
    </sheetView>
  </sheetViews>
  <sheetFormatPr defaultColWidth="9" defaultRowHeight="13.5"/>
  <cols>
    <col min="1" max="1" width="13.5" style="4" customWidth="1"/>
    <col min="2" max="3" width="11.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</v>
      </c>
    </row>
    <row r="2" s="4" customFormat="1" hidden="1" spans="1:9">
      <c r="A2" s="4">
        <v>16981015384</v>
      </c>
      <c r="B2" s="5">
        <v>44546</v>
      </c>
      <c r="C2" s="5">
        <v>44556</v>
      </c>
      <c r="D2" s="4">
        <v>0</v>
      </c>
      <c r="E2" s="4" t="str">
        <f>VLOOKUP(A2,HOP!A:L,12,0)</f>
        <v>0.00</v>
      </c>
      <c r="F2" s="4" t="str">
        <f>VLOOKUP(A2,HOP!A:C,3,0)</f>
        <v>2339856</v>
      </c>
      <c r="G2" s="4">
        <f>D2-E2</f>
        <v>0</v>
      </c>
      <c r="H2" s="4" t="str">
        <f>$H$1&amp;F2</f>
        <v>，2339856</v>
      </c>
      <c r="I2" s="4" t="str">
        <f>VLOOKUP(A2,HOP!A:T,20,0)</f>
        <v>直连</v>
      </c>
    </row>
    <row r="3" s="4" customFormat="1" hidden="1" spans="1:9">
      <c r="A3" s="4">
        <v>16987344636</v>
      </c>
      <c r="B3" s="5">
        <v>44546</v>
      </c>
      <c r="C3" s="5">
        <v>44556</v>
      </c>
      <c r="D3" s="4">
        <v>0</v>
      </c>
      <c r="E3" s="4" t="str">
        <f>VLOOKUP(A3,HOP!A:L,12,0)</f>
        <v>0.00</v>
      </c>
      <c r="F3" s="4" t="str">
        <f>VLOOKUP(A3,HOP!A:C,3,0)</f>
        <v>2340855</v>
      </c>
      <c r="G3" s="4">
        <f t="shared" ref="G3:G18" si="0">D3-E3</f>
        <v>0</v>
      </c>
      <c r="H3" s="4" t="str">
        <f t="shared" ref="H3:H18" si="1">$H$1&amp;F3</f>
        <v>，2340855</v>
      </c>
      <c r="I3" s="4" t="str">
        <f>VLOOKUP(A3,HOP!A:T,20,0)</f>
        <v>直连</v>
      </c>
    </row>
    <row r="4" s="4" customFormat="1" hidden="1" spans="1:9">
      <c r="A4" s="4">
        <v>16992869942</v>
      </c>
      <c r="B4" s="5">
        <v>44554</v>
      </c>
      <c r="C4" s="5">
        <v>44556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VLOOKUP(A4,HOP!A:T,20,0)</f>
        <v>#N/A</v>
      </c>
    </row>
    <row r="5" s="4" customFormat="1" spans="1:9">
      <c r="A5" s="4">
        <v>17046450986</v>
      </c>
      <c r="B5" s="5">
        <v>44555</v>
      </c>
      <c r="C5" s="5">
        <v>44556</v>
      </c>
      <c r="D5" s="4">
        <v>215.18</v>
      </c>
      <c r="E5" s="4" t="str">
        <f>VLOOKUP(A5,HOP!A:L,12,0)</f>
        <v>215.18</v>
      </c>
      <c r="F5" s="4" t="str">
        <f>VLOOKUP(A5,HOP!A:C,3,0)</f>
        <v>2355351</v>
      </c>
      <c r="G5" s="4">
        <f t="shared" si="0"/>
        <v>0</v>
      </c>
      <c r="H5" s="4" t="str">
        <f t="shared" si="1"/>
        <v>，2355351</v>
      </c>
      <c r="I5" s="4" t="str">
        <f>VLOOKUP(A5,HOP!A:T,20,0)</f>
        <v>直连</v>
      </c>
    </row>
    <row r="6" s="4" customFormat="1" spans="1:9">
      <c r="A6" s="4">
        <v>17047007739</v>
      </c>
      <c r="B6" s="5">
        <v>44555</v>
      </c>
      <c r="C6" s="5">
        <v>44556</v>
      </c>
      <c r="D6" s="4">
        <v>182.7</v>
      </c>
      <c r="E6" s="4" t="str">
        <f>VLOOKUP(A6,HOP!A:L,12,0)</f>
        <v>182.70</v>
      </c>
      <c r="F6" s="4" t="str">
        <f>VLOOKUP(A6,HOP!A:C,3,0)</f>
        <v>2355586</v>
      </c>
      <c r="G6" s="4">
        <f t="shared" si="0"/>
        <v>0</v>
      </c>
      <c r="H6" s="4" t="str">
        <f t="shared" si="1"/>
        <v>，2355586</v>
      </c>
      <c r="I6" s="4" t="str">
        <f>VLOOKUP(A6,HOP!A:T,20,0)</f>
        <v>直连</v>
      </c>
    </row>
    <row r="7" s="4" customFormat="1" spans="1:9">
      <c r="A7" s="4">
        <v>17049596764</v>
      </c>
      <c r="B7" s="5">
        <v>44555</v>
      </c>
      <c r="C7" s="5">
        <v>44556</v>
      </c>
      <c r="D7" s="4">
        <v>356.27</v>
      </c>
      <c r="E7" s="4" t="str">
        <f>VLOOKUP(A7,HOP!A:L,12,0)</f>
        <v>356.27</v>
      </c>
      <c r="F7" s="4" t="str">
        <f>VLOOKUP(A7,HOP!A:C,3,0)</f>
        <v>2355774</v>
      </c>
      <c r="G7" s="4">
        <f t="shared" si="0"/>
        <v>0</v>
      </c>
      <c r="H7" s="4" t="str">
        <f t="shared" si="1"/>
        <v>，2355774</v>
      </c>
      <c r="I7" s="4" t="str">
        <f>VLOOKUP(A7,HOP!A:T,20,0)</f>
        <v>直连</v>
      </c>
    </row>
    <row r="8" s="4" customFormat="1" spans="1:9">
      <c r="A8" s="4">
        <v>17050011374</v>
      </c>
      <c r="B8" s="5">
        <v>44555</v>
      </c>
      <c r="C8" s="5">
        <v>44556</v>
      </c>
      <c r="D8" s="4">
        <v>293.91</v>
      </c>
      <c r="E8" s="4" t="str">
        <f>VLOOKUP(A8,HOP!A:L,12,0)</f>
        <v>293.91</v>
      </c>
      <c r="F8" s="4" t="str">
        <f>VLOOKUP(A8,HOP!A:C,3,0)</f>
        <v>2355877</v>
      </c>
      <c r="G8" s="4">
        <f t="shared" si="0"/>
        <v>0</v>
      </c>
      <c r="H8" s="4" t="str">
        <f t="shared" si="1"/>
        <v>，2355877</v>
      </c>
      <c r="I8" s="4" t="str">
        <f>VLOOKUP(A8,HOP!A:T,20,0)</f>
        <v>直连</v>
      </c>
    </row>
    <row r="9" s="4" customFormat="1" spans="1:9">
      <c r="A9" s="4">
        <v>17050059803</v>
      </c>
      <c r="B9" s="5">
        <v>44555</v>
      </c>
      <c r="C9" s="5">
        <v>44556</v>
      </c>
      <c r="D9" s="4">
        <v>185.75</v>
      </c>
      <c r="E9" s="4" t="str">
        <f>VLOOKUP(A9,HOP!A:L,12,0)</f>
        <v>185.75</v>
      </c>
      <c r="F9" s="4" t="str">
        <f>VLOOKUP(A9,HOP!A:C,3,0)</f>
        <v>2355893</v>
      </c>
      <c r="G9" s="4">
        <f t="shared" si="0"/>
        <v>0</v>
      </c>
      <c r="H9" s="4" t="str">
        <f t="shared" si="1"/>
        <v>，2355893</v>
      </c>
      <c r="I9" s="4" t="str">
        <f>VLOOKUP(A9,HOP!A:T,20,0)</f>
        <v>直连</v>
      </c>
    </row>
    <row r="10" s="4" customFormat="1" spans="1:9">
      <c r="A10" s="4">
        <v>17050158287</v>
      </c>
      <c r="B10" s="5">
        <v>44555</v>
      </c>
      <c r="C10" s="5">
        <v>44556</v>
      </c>
      <c r="D10" s="4">
        <v>256.8</v>
      </c>
      <c r="E10" s="4" t="str">
        <f>VLOOKUP(A10,HOP!A:L,12,0)</f>
        <v>256.80</v>
      </c>
      <c r="F10" s="4" t="str">
        <f>VLOOKUP(A10,HOP!A:C,3,0)</f>
        <v>2355925</v>
      </c>
      <c r="G10" s="4">
        <f t="shared" si="0"/>
        <v>0</v>
      </c>
      <c r="H10" s="4" t="str">
        <f t="shared" si="1"/>
        <v>，2355925</v>
      </c>
      <c r="I10" s="4" t="str">
        <f>VLOOKUP(A10,HOP!A:T,20,0)</f>
        <v>直连</v>
      </c>
    </row>
    <row r="11" s="4" customFormat="1" spans="1:9">
      <c r="A11" s="4">
        <v>17050168229</v>
      </c>
      <c r="B11" s="5">
        <v>44555</v>
      </c>
      <c r="C11" s="5">
        <v>44556</v>
      </c>
      <c r="D11" s="4">
        <v>162.61</v>
      </c>
      <c r="E11" s="4" t="str">
        <f>VLOOKUP(A11,HOP!A:L,12,0)</f>
        <v>162.61</v>
      </c>
      <c r="F11" s="4" t="str">
        <f>VLOOKUP(A11,HOP!A:C,3,0)</f>
        <v>2355929</v>
      </c>
      <c r="G11" s="4">
        <f t="shared" si="0"/>
        <v>0</v>
      </c>
      <c r="H11" s="4" t="str">
        <f t="shared" si="1"/>
        <v>，2355929</v>
      </c>
      <c r="I11" s="4" t="str">
        <f>VLOOKUP(A11,HOP!A:T,20,0)</f>
        <v>直连</v>
      </c>
    </row>
    <row r="12" s="4" customFormat="1" spans="1:9">
      <c r="A12" s="4">
        <v>17050343513</v>
      </c>
      <c r="B12" s="5">
        <v>44555</v>
      </c>
      <c r="C12" s="5">
        <v>44556</v>
      </c>
      <c r="D12" s="4">
        <v>442.54</v>
      </c>
      <c r="E12" s="4" t="str">
        <f>VLOOKUP(A12,HOP!A:L,12,0)</f>
        <v>442.54</v>
      </c>
      <c r="F12" s="4" t="str">
        <f>VLOOKUP(A12,HOP!A:C,3,0)</f>
        <v>2355991</v>
      </c>
      <c r="G12" s="4">
        <f t="shared" si="0"/>
        <v>0</v>
      </c>
      <c r="H12" s="4" t="str">
        <f t="shared" si="1"/>
        <v>，2355991</v>
      </c>
      <c r="I12" s="4" t="str">
        <f>VLOOKUP(A12,HOP!A:T,20,0)</f>
        <v>直连</v>
      </c>
    </row>
    <row r="13" s="4" customFormat="1" spans="1:9">
      <c r="A13" s="4">
        <v>17050770289</v>
      </c>
      <c r="B13" s="5">
        <v>44555</v>
      </c>
      <c r="C13" s="5">
        <v>44556</v>
      </c>
      <c r="D13" s="4">
        <v>168.67</v>
      </c>
      <c r="E13" s="4" t="str">
        <f>VLOOKUP(A13,HOP!A:L,12,0)</f>
        <v>168.67</v>
      </c>
      <c r="F13" s="4" t="str">
        <f>VLOOKUP(A13,HOP!A:C,3,0)</f>
        <v>2356128</v>
      </c>
      <c r="G13" s="4">
        <f t="shared" si="0"/>
        <v>0</v>
      </c>
      <c r="H13" s="4" t="str">
        <f t="shared" si="1"/>
        <v>，2356128</v>
      </c>
      <c r="I13" s="4" t="str">
        <f>VLOOKUP(A13,HOP!A:T,20,0)</f>
        <v>直连</v>
      </c>
    </row>
    <row r="14" s="4" customFormat="1" spans="1:9">
      <c r="A14" s="4">
        <v>17050780995</v>
      </c>
      <c r="B14" s="5">
        <v>44555</v>
      </c>
      <c r="C14" s="5">
        <v>44556</v>
      </c>
      <c r="D14" s="4">
        <v>180.79</v>
      </c>
      <c r="E14" s="4" t="str">
        <f>VLOOKUP(A14,HOP!A:L,12,0)</f>
        <v>180.79</v>
      </c>
      <c r="F14" s="4" t="str">
        <f>VLOOKUP(A14,HOP!A:C,3,0)</f>
        <v>2356129</v>
      </c>
      <c r="G14" s="4">
        <f t="shared" si="0"/>
        <v>0</v>
      </c>
      <c r="H14" s="4" t="str">
        <f t="shared" si="1"/>
        <v>，2356129</v>
      </c>
      <c r="I14" s="4" t="str">
        <f>VLOOKUP(A14,HOP!A:T,20,0)</f>
        <v>直连</v>
      </c>
    </row>
    <row r="15" s="4" customFormat="1" spans="1:9">
      <c r="A15" s="4">
        <v>17050785179</v>
      </c>
      <c r="B15" s="5">
        <v>44555</v>
      </c>
      <c r="C15" s="5">
        <v>44556</v>
      </c>
      <c r="D15" s="4">
        <v>296.38</v>
      </c>
      <c r="E15" s="4" t="str">
        <f>VLOOKUP(A15,HOP!A:L,12,0)</f>
        <v>296.38</v>
      </c>
      <c r="F15" s="4" t="str">
        <f>VLOOKUP(A15,HOP!A:C,3,0)</f>
        <v>2356133</v>
      </c>
      <c r="G15" s="4">
        <f t="shared" si="0"/>
        <v>0</v>
      </c>
      <c r="H15" s="4" t="str">
        <f t="shared" si="1"/>
        <v>，2356133</v>
      </c>
      <c r="I15" s="4" t="str">
        <f>VLOOKUP(A15,HOP!A:T,20,0)</f>
        <v>直连</v>
      </c>
    </row>
    <row r="16" s="4" customFormat="1" spans="1:9">
      <c r="A16" s="4">
        <v>17051002264</v>
      </c>
      <c r="B16" s="5">
        <v>44555</v>
      </c>
      <c r="C16" s="5">
        <v>44556</v>
      </c>
      <c r="D16" s="4">
        <v>153.52</v>
      </c>
      <c r="E16" s="4" t="str">
        <f>VLOOKUP(A16,HOP!A:L,12,0)</f>
        <v>153.52</v>
      </c>
      <c r="F16" s="4" t="str">
        <f>VLOOKUP(A16,HOP!A:C,3,0)</f>
        <v>2356209</v>
      </c>
      <c r="G16" s="4">
        <f t="shared" si="0"/>
        <v>0</v>
      </c>
      <c r="H16" s="4" t="str">
        <f t="shared" si="1"/>
        <v>，2356209</v>
      </c>
      <c r="I16" s="4" t="str">
        <f>VLOOKUP(A16,HOP!A:T,20,0)</f>
        <v>直连</v>
      </c>
    </row>
    <row r="17" s="4" customFormat="1" spans="1:9">
      <c r="A17" s="4">
        <v>17051257081</v>
      </c>
      <c r="B17" s="5">
        <v>44555</v>
      </c>
      <c r="C17" s="5">
        <v>44556</v>
      </c>
      <c r="D17" s="4">
        <v>227.25</v>
      </c>
      <c r="E17" s="4" t="str">
        <f>VLOOKUP(A17,HOP!A:L,12,0)</f>
        <v>227.25</v>
      </c>
      <c r="F17" s="4" t="str">
        <f>VLOOKUP(A17,HOP!A:C,3,0)</f>
        <v>2356302</v>
      </c>
      <c r="G17" s="4">
        <f t="shared" si="0"/>
        <v>0</v>
      </c>
      <c r="H17" s="4" t="str">
        <f t="shared" si="1"/>
        <v>，2356302</v>
      </c>
      <c r="I17" s="4" t="str">
        <f>VLOOKUP(A17,HOP!A:T,20,0)</f>
        <v>直连</v>
      </c>
    </row>
    <row r="18" s="4" customFormat="1" spans="1:9">
      <c r="A18" s="4">
        <v>17051616773</v>
      </c>
      <c r="B18" s="5">
        <v>44555</v>
      </c>
      <c r="C18" s="5">
        <v>44556</v>
      </c>
      <c r="D18" s="4">
        <v>174.73</v>
      </c>
      <c r="E18" s="4" t="str">
        <f>VLOOKUP(A18,HOP!A:L,12,0)</f>
        <v>174.73</v>
      </c>
      <c r="F18" s="4" t="str">
        <f>VLOOKUP(A18,HOP!A:C,3,0)</f>
        <v>2356436</v>
      </c>
      <c r="G18" s="4">
        <f t="shared" si="0"/>
        <v>0</v>
      </c>
      <c r="H18" s="4" t="str">
        <f t="shared" si="1"/>
        <v>，2356436</v>
      </c>
      <c r="I18" s="4" t="str">
        <f>VLOOKUP(A18,HOP!A:T,20,0)</f>
        <v>直连</v>
      </c>
    </row>
    <row r="20" spans="4:4">
      <c r="D20" s="4">
        <f>SUM(D2:D19)</f>
        <v>3297.1</v>
      </c>
    </row>
    <row r="26" spans="1:1">
      <c r="A26" s="4" t="s">
        <v>77</v>
      </c>
    </row>
    <row r="27" spans="1:1">
      <c r="A27" s="4" t="s">
        <v>78</v>
      </c>
    </row>
    <row r="28" spans="1:1">
      <c r="A28" s="4" t="s">
        <v>79</v>
      </c>
    </row>
  </sheetData>
  <autoFilter ref="A1:XFD20">
    <filterColumn colId="3">
      <filters blank="1">
        <filter val="162.61"/>
        <filter val="293.91"/>
        <filter val="3297.1"/>
        <filter val="153.52"/>
        <filter val="174.73"/>
        <filter val="442.54"/>
        <filter val="185.75"/>
        <filter val="227.25"/>
        <filter val="182.7"/>
        <filter val="168.67"/>
        <filter val="356.27"/>
        <filter val="256.8"/>
        <filter val="215.18"/>
        <filter val="296.38"/>
        <filter val="180.7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D39" sqref="D3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80</v>
      </c>
      <c r="B1" s="2" t="s">
        <v>81</v>
      </c>
      <c r="C1" s="2" t="s">
        <v>82</v>
      </c>
      <c r="D1" s="2" t="s">
        <v>83</v>
      </c>
      <c r="E1" s="2" t="s">
        <v>13</v>
      </c>
      <c r="F1" s="2" t="s">
        <v>5</v>
      </c>
      <c r="G1" s="2" t="s">
        <v>6</v>
      </c>
      <c r="H1" s="2" t="s">
        <v>84</v>
      </c>
      <c r="I1" s="2" t="s">
        <v>85</v>
      </c>
      <c r="J1" s="2" t="s">
        <v>86</v>
      </c>
      <c r="K1" s="2" t="s">
        <v>87</v>
      </c>
      <c r="L1" s="2" t="s">
        <v>88</v>
      </c>
      <c r="M1" s="2" t="s">
        <v>89</v>
      </c>
      <c r="N1" s="2" t="s">
        <v>90</v>
      </c>
      <c r="O1" s="2" t="s">
        <v>91</v>
      </c>
      <c r="P1" s="2" t="s">
        <v>92</v>
      </c>
      <c r="Q1" s="2" t="s">
        <v>93</v>
      </c>
      <c r="R1" s="2" t="s">
        <v>94</v>
      </c>
      <c r="S1" s="2" t="s">
        <v>95</v>
      </c>
      <c r="T1" s="2" t="s">
        <v>96</v>
      </c>
    </row>
    <row r="2" s="1" customFormat="1" spans="1:20">
      <c r="A2" s="3">
        <v>17051616773</v>
      </c>
      <c r="B2" s="1" t="s">
        <v>97</v>
      </c>
      <c r="C2" s="1" t="s">
        <v>98</v>
      </c>
      <c r="D2" s="1" t="s">
        <v>99</v>
      </c>
      <c r="E2" s="1" t="s">
        <v>75</v>
      </c>
      <c r="F2" s="1" t="s">
        <v>97</v>
      </c>
      <c r="G2" s="1" t="s">
        <v>100</v>
      </c>
      <c r="H2" s="1" t="s">
        <v>101</v>
      </c>
      <c r="I2" s="1" t="s">
        <v>102</v>
      </c>
      <c r="J2" s="1" t="s">
        <v>103</v>
      </c>
      <c r="K2" s="1" t="s">
        <v>102</v>
      </c>
      <c r="L2" s="1" t="s">
        <v>102</v>
      </c>
      <c r="M2" s="1" t="s">
        <v>104</v>
      </c>
      <c r="N2" s="1" t="s">
        <v>104</v>
      </c>
      <c r="O2" s="1" t="s">
        <v>105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</row>
    <row r="3" s="1" customFormat="1" spans="1:20">
      <c r="A3" s="3">
        <v>17051257081</v>
      </c>
      <c r="B3" s="1" t="s">
        <v>97</v>
      </c>
      <c r="C3" s="1" t="s">
        <v>111</v>
      </c>
      <c r="D3" s="1" t="s">
        <v>112</v>
      </c>
      <c r="E3" s="1" t="s">
        <v>73</v>
      </c>
      <c r="F3" s="1" t="s">
        <v>97</v>
      </c>
      <c r="G3" s="1" t="s">
        <v>100</v>
      </c>
      <c r="H3" s="1" t="s">
        <v>101</v>
      </c>
      <c r="I3" s="1" t="s">
        <v>113</v>
      </c>
      <c r="J3" s="1" t="s">
        <v>103</v>
      </c>
      <c r="K3" s="1" t="s">
        <v>113</v>
      </c>
      <c r="L3" s="1" t="s">
        <v>113</v>
      </c>
      <c r="M3" s="1" t="s">
        <v>104</v>
      </c>
      <c r="N3" s="1" t="s">
        <v>104</v>
      </c>
      <c r="O3" s="1" t="s">
        <v>105</v>
      </c>
      <c r="P3" s="1" t="s">
        <v>106</v>
      </c>
      <c r="Q3" s="1" t="s">
        <v>114</v>
      </c>
      <c r="R3" s="1" t="s">
        <v>108</v>
      </c>
      <c r="S3" s="1" t="s">
        <v>109</v>
      </c>
      <c r="T3" s="1" t="s">
        <v>110</v>
      </c>
    </row>
    <row r="4" s="1" customFormat="1" spans="1:20">
      <c r="A4" s="3">
        <v>17051002264</v>
      </c>
      <c r="B4" s="1" t="s">
        <v>97</v>
      </c>
      <c r="C4" s="1" t="s">
        <v>115</v>
      </c>
      <c r="D4" s="1" t="s">
        <v>116</v>
      </c>
      <c r="E4" s="1" t="s">
        <v>70</v>
      </c>
      <c r="F4" s="1" t="s">
        <v>97</v>
      </c>
      <c r="G4" s="1" t="s">
        <v>100</v>
      </c>
      <c r="H4" s="1" t="s">
        <v>101</v>
      </c>
      <c r="I4" s="1" t="s">
        <v>117</v>
      </c>
      <c r="J4" s="1" t="s">
        <v>103</v>
      </c>
      <c r="K4" s="1" t="s">
        <v>117</v>
      </c>
      <c r="L4" s="1" t="s">
        <v>117</v>
      </c>
      <c r="M4" s="1" t="s">
        <v>104</v>
      </c>
      <c r="N4" s="1" t="s">
        <v>104</v>
      </c>
      <c r="O4" s="1" t="s">
        <v>105</v>
      </c>
      <c r="P4" s="1" t="s">
        <v>106</v>
      </c>
      <c r="Q4" s="1" t="s">
        <v>118</v>
      </c>
      <c r="R4" s="1" t="s">
        <v>108</v>
      </c>
      <c r="S4" s="1" t="s">
        <v>109</v>
      </c>
      <c r="T4" s="1" t="s">
        <v>110</v>
      </c>
    </row>
    <row r="5" s="1" customFormat="1" spans="1:20">
      <c r="A5" s="3">
        <v>17050785179</v>
      </c>
      <c r="B5" s="1" t="s">
        <v>97</v>
      </c>
      <c r="C5" s="1" t="s">
        <v>119</v>
      </c>
      <c r="D5" s="1" t="s">
        <v>120</v>
      </c>
      <c r="E5" s="1" t="s">
        <v>67</v>
      </c>
      <c r="F5" s="1" t="s">
        <v>97</v>
      </c>
      <c r="G5" s="1" t="s">
        <v>100</v>
      </c>
      <c r="H5" s="1" t="s">
        <v>101</v>
      </c>
      <c r="I5" s="1" t="s">
        <v>121</v>
      </c>
      <c r="J5" s="1" t="s">
        <v>103</v>
      </c>
      <c r="K5" s="1" t="s">
        <v>121</v>
      </c>
      <c r="L5" s="1" t="s">
        <v>121</v>
      </c>
      <c r="M5" s="1" t="s">
        <v>104</v>
      </c>
      <c r="N5" s="1" t="s">
        <v>104</v>
      </c>
      <c r="O5" s="1" t="s">
        <v>105</v>
      </c>
      <c r="P5" s="1" t="s">
        <v>106</v>
      </c>
      <c r="Q5" s="1" t="s">
        <v>122</v>
      </c>
      <c r="R5" s="1" t="s">
        <v>108</v>
      </c>
      <c r="S5" s="1" t="s">
        <v>109</v>
      </c>
      <c r="T5" s="1" t="s">
        <v>110</v>
      </c>
    </row>
    <row r="6" s="1" customFormat="1" spans="1:20">
      <c r="A6" s="3">
        <v>17050780995</v>
      </c>
      <c r="B6" s="1" t="s">
        <v>97</v>
      </c>
      <c r="C6" s="1" t="s">
        <v>123</v>
      </c>
      <c r="D6" s="1" t="s">
        <v>124</v>
      </c>
      <c r="E6" s="1" t="s">
        <v>65</v>
      </c>
      <c r="F6" s="1" t="s">
        <v>97</v>
      </c>
      <c r="G6" s="1" t="s">
        <v>100</v>
      </c>
      <c r="H6" s="1" t="s">
        <v>101</v>
      </c>
      <c r="I6" s="1" t="s">
        <v>125</v>
      </c>
      <c r="J6" s="1" t="s">
        <v>103</v>
      </c>
      <c r="K6" s="1" t="s">
        <v>125</v>
      </c>
      <c r="L6" s="1" t="s">
        <v>125</v>
      </c>
      <c r="M6" s="1" t="s">
        <v>104</v>
      </c>
      <c r="N6" s="1" t="s">
        <v>104</v>
      </c>
      <c r="O6" s="1" t="s">
        <v>105</v>
      </c>
      <c r="P6" s="1" t="s">
        <v>106</v>
      </c>
      <c r="Q6" s="1" t="s">
        <v>126</v>
      </c>
      <c r="R6" s="1" t="s">
        <v>108</v>
      </c>
      <c r="S6" s="1" t="s">
        <v>109</v>
      </c>
      <c r="T6" s="1" t="s">
        <v>110</v>
      </c>
    </row>
    <row r="7" s="1" customFormat="1" spans="1:20">
      <c r="A7" s="3">
        <v>17050770289</v>
      </c>
      <c r="B7" s="1" t="s">
        <v>97</v>
      </c>
      <c r="C7" s="1" t="s">
        <v>127</v>
      </c>
      <c r="D7" s="1" t="s">
        <v>128</v>
      </c>
      <c r="E7" s="1" t="s">
        <v>62</v>
      </c>
      <c r="F7" s="1" t="s">
        <v>97</v>
      </c>
      <c r="G7" s="1" t="s">
        <v>100</v>
      </c>
      <c r="H7" s="1" t="s">
        <v>101</v>
      </c>
      <c r="I7" s="1" t="s">
        <v>129</v>
      </c>
      <c r="J7" s="1" t="s">
        <v>103</v>
      </c>
      <c r="K7" s="1" t="s">
        <v>129</v>
      </c>
      <c r="L7" s="1" t="s">
        <v>129</v>
      </c>
      <c r="M7" s="1" t="s">
        <v>104</v>
      </c>
      <c r="N7" s="1" t="s">
        <v>104</v>
      </c>
      <c r="O7" s="1" t="s">
        <v>105</v>
      </c>
      <c r="P7" s="1" t="s">
        <v>106</v>
      </c>
      <c r="Q7" s="1" t="s">
        <v>130</v>
      </c>
      <c r="R7" s="1" t="s">
        <v>108</v>
      </c>
      <c r="S7" s="1" t="s">
        <v>109</v>
      </c>
      <c r="T7" s="1" t="s">
        <v>110</v>
      </c>
    </row>
    <row r="8" s="1" customFormat="1" spans="1:20">
      <c r="A8" s="3">
        <v>17050343513</v>
      </c>
      <c r="B8" s="1" t="s">
        <v>97</v>
      </c>
      <c r="C8" s="1" t="s">
        <v>131</v>
      </c>
      <c r="D8" s="1" t="s">
        <v>132</v>
      </c>
      <c r="E8" s="1" t="s">
        <v>60</v>
      </c>
      <c r="F8" s="1" t="s">
        <v>97</v>
      </c>
      <c r="G8" s="1" t="s">
        <v>100</v>
      </c>
      <c r="H8" s="1" t="s">
        <v>101</v>
      </c>
      <c r="I8" s="1" t="s">
        <v>133</v>
      </c>
      <c r="J8" s="1" t="s">
        <v>103</v>
      </c>
      <c r="K8" s="1" t="s">
        <v>133</v>
      </c>
      <c r="L8" s="1" t="s">
        <v>133</v>
      </c>
      <c r="M8" s="1" t="s">
        <v>104</v>
      </c>
      <c r="N8" s="1" t="s">
        <v>104</v>
      </c>
      <c r="O8" s="1" t="s">
        <v>105</v>
      </c>
      <c r="P8" s="1" t="s">
        <v>106</v>
      </c>
      <c r="Q8" s="1" t="s">
        <v>134</v>
      </c>
      <c r="R8" s="1" t="s">
        <v>108</v>
      </c>
      <c r="S8" s="1" t="s">
        <v>109</v>
      </c>
      <c r="T8" s="1" t="s">
        <v>110</v>
      </c>
    </row>
    <row r="9" s="1" customFormat="1" spans="1:20">
      <c r="A9" s="3">
        <v>17050168229</v>
      </c>
      <c r="B9" s="1" t="s">
        <v>97</v>
      </c>
      <c r="C9" s="1" t="s">
        <v>135</v>
      </c>
      <c r="D9" s="1" t="s">
        <v>136</v>
      </c>
      <c r="E9" s="1" t="s">
        <v>57</v>
      </c>
      <c r="F9" s="1" t="s">
        <v>97</v>
      </c>
      <c r="G9" s="1" t="s">
        <v>100</v>
      </c>
      <c r="H9" s="1" t="s">
        <v>101</v>
      </c>
      <c r="I9" s="1" t="s">
        <v>137</v>
      </c>
      <c r="J9" s="1" t="s">
        <v>103</v>
      </c>
      <c r="K9" s="1" t="s">
        <v>137</v>
      </c>
      <c r="L9" s="1" t="s">
        <v>137</v>
      </c>
      <c r="M9" s="1" t="s">
        <v>104</v>
      </c>
      <c r="N9" s="1" t="s">
        <v>104</v>
      </c>
      <c r="O9" s="1" t="s">
        <v>105</v>
      </c>
      <c r="P9" s="1" t="s">
        <v>106</v>
      </c>
      <c r="Q9" s="1" t="s">
        <v>138</v>
      </c>
      <c r="R9" s="1" t="s">
        <v>108</v>
      </c>
      <c r="S9" s="1" t="s">
        <v>109</v>
      </c>
      <c r="T9" s="1" t="s">
        <v>110</v>
      </c>
    </row>
    <row r="10" s="1" customFormat="1" spans="1:20">
      <c r="A10" s="3">
        <v>17050158287</v>
      </c>
      <c r="B10" s="1" t="s">
        <v>97</v>
      </c>
      <c r="C10" s="1" t="s">
        <v>139</v>
      </c>
      <c r="D10" s="1" t="s">
        <v>140</v>
      </c>
      <c r="E10" s="1" t="s">
        <v>54</v>
      </c>
      <c r="F10" s="1" t="s">
        <v>97</v>
      </c>
      <c r="G10" s="1" t="s">
        <v>100</v>
      </c>
      <c r="H10" s="1" t="s">
        <v>101</v>
      </c>
      <c r="I10" s="1" t="s">
        <v>141</v>
      </c>
      <c r="J10" s="1" t="s">
        <v>103</v>
      </c>
      <c r="K10" s="1" t="s">
        <v>141</v>
      </c>
      <c r="L10" s="1" t="s">
        <v>141</v>
      </c>
      <c r="M10" s="1" t="s">
        <v>104</v>
      </c>
      <c r="N10" s="1" t="s">
        <v>104</v>
      </c>
      <c r="O10" s="1" t="s">
        <v>105</v>
      </c>
      <c r="P10" s="1" t="s">
        <v>106</v>
      </c>
      <c r="Q10" s="1" t="s">
        <v>142</v>
      </c>
      <c r="R10" s="1" t="s">
        <v>108</v>
      </c>
      <c r="S10" s="1" t="s">
        <v>109</v>
      </c>
      <c r="T10" s="1" t="s">
        <v>110</v>
      </c>
    </row>
    <row r="11" s="1" customFormat="1" spans="1:20">
      <c r="A11" s="3">
        <v>17050059803</v>
      </c>
      <c r="B11" s="1" t="s">
        <v>97</v>
      </c>
      <c r="C11" s="1" t="s">
        <v>143</v>
      </c>
      <c r="D11" s="1" t="s">
        <v>144</v>
      </c>
      <c r="E11" s="1" t="s">
        <v>51</v>
      </c>
      <c r="F11" s="1" t="s">
        <v>97</v>
      </c>
      <c r="G11" s="1" t="s">
        <v>100</v>
      </c>
      <c r="H11" s="1" t="s">
        <v>101</v>
      </c>
      <c r="I11" s="1" t="s">
        <v>145</v>
      </c>
      <c r="J11" s="1" t="s">
        <v>103</v>
      </c>
      <c r="K11" s="1" t="s">
        <v>145</v>
      </c>
      <c r="L11" s="1" t="s">
        <v>145</v>
      </c>
      <c r="M11" s="1" t="s">
        <v>104</v>
      </c>
      <c r="N11" s="1" t="s">
        <v>104</v>
      </c>
      <c r="O11" s="1" t="s">
        <v>105</v>
      </c>
      <c r="P11" s="1" t="s">
        <v>106</v>
      </c>
      <c r="Q11" s="1" t="s">
        <v>146</v>
      </c>
      <c r="R11" s="1" t="s">
        <v>108</v>
      </c>
      <c r="S11" s="1" t="s">
        <v>109</v>
      </c>
      <c r="T11" s="1" t="s">
        <v>110</v>
      </c>
    </row>
    <row r="12" s="1" customFormat="1" spans="1:20">
      <c r="A12" s="3">
        <v>17050011374</v>
      </c>
      <c r="B12" s="1" t="s">
        <v>97</v>
      </c>
      <c r="C12" s="1" t="s">
        <v>147</v>
      </c>
      <c r="D12" s="1" t="s">
        <v>148</v>
      </c>
      <c r="E12" s="1" t="s">
        <v>48</v>
      </c>
      <c r="F12" s="1" t="s">
        <v>97</v>
      </c>
      <c r="G12" s="1" t="s">
        <v>100</v>
      </c>
      <c r="H12" s="1" t="s">
        <v>101</v>
      </c>
      <c r="I12" s="1" t="s">
        <v>149</v>
      </c>
      <c r="J12" s="1" t="s">
        <v>103</v>
      </c>
      <c r="K12" s="1" t="s">
        <v>149</v>
      </c>
      <c r="L12" s="1" t="s">
        <v>149</v>
      </c>
      <c r="M12" s="1" t="s">
        <v>104</v>
      </c>
      <c r="N12" s="1" t="s">
        <v>104</v>
      </c>
      <c r="O12" s="1" t="s">
        <v>105</v>
      </c>
      <c r="P12" s="1" t="s">
        <v>106</v>
      </c>
      <c r="Q12" s="1" t="s">
        <v>150</v>
      </c>
      <c r="R12" s="1" t="s">
        <v>108</v>
      </c>
      <c r="S12" s="1" t="s">
        <v>109</v>
      </c>
      <c r="T12" s="1" t="s">
        <v>110</v>
      </c>
    </row>
    <row r="13" s="1" customFormat="1" spans="1:20">
      <c r="A13" s="3">
        <v>17049596764</v>
      </c>
      <c r="B13" s="1" t="s">
        <v>97</v>
      </c>
      <c r="C13" s="1" t="s">
        <v>151</v>
      </c>
      <c r="D13" s="1" t="s">
        <v>152</v>
      </c>
      <c r="E13" s="1" t="s">
        <v>45</v>
      </c>
      <c r="F13" s="1" t="s">
        <v>97</v>
      </c>
      <c r="G13" s="1" t="s">
        <v>100</v>
      </c>
      <c r="H13" s="1" t="s">
        <v>101</v>
      </c>
      <c r="I13" s="1" t="s">
        <v>153</v>
      </c>
      <c r="J13" s="1" t="s">
        <v>103</v>
      </c>
      <c r="K13" s="1" t="s">
        <v>153</v>
      </c>
      <c r="L13" s="1" t="s">
        <v>153</v>
      </c>
      <c r="M13" s="1" t="s">
        <v>104</v>
      </c>
      <c r="N13" s="1" t="s">
        <v>104</v>
      </c>
      <c r="O13" s="1" t="s">
        <v>105</v>
      </c>
      <c r="P13" s="1" t="s">
        <v>106</v>
      </c>
      <c r="Q13" s="1" t="s">
        <v>154</v>
      </c>
      <c r="R13" s="1" t="s">
        <v>108</v>
      </c>
      <c r="S13" s="1" t="s">
        <v>109</v>
      </c>
      <c r="T13" s="1" t="s">
        <v>110</v>
      </c>
    </row>
    <row r="14" s="1" customFormat="1" spans="1:20">
      <c r="A14" s="3">
        <v>17047007739</v>
      </c>
      <c r="B14" s="1" t="s">
        <v>97</v>
      </c>
      <c r="C14" s="1" t="s">
        <v>155</v>
      </c>
      <c r="D14" s="1" t="s">
        <v>156</v>
      </c>
      <c r="E14" s="1" t="s">
        <v>42</v>
      </c>
      <c r="F14" s="1" t="s">
        <v>97</v>
      </c>
      <c r="G14" s="1" t="s">
        <v>100</v>
      </c>
      <c r="H14" s="1" t="s">
        <v>101</v>
      </c>
      <c r="I14" s="1" t="s">
        <v>157</v>
      </c>
      <c r="J14" s="1" t="s">
        <v>103</v>
      </c>
      <c r="K14" s="1" t="s">
        <v>157</v>
      </c>
      <c r="L14" s="1" t="s">
        <v>157</v>
      </c>
      <c r="M14" s="1" t="s">
        <v>104</v>
      </c>
      <c r="N14" s="1" t="s">
        <v>104</v>
      </c>
      <c r="O14" s="1" t="s">
        <v>105</v>
      </c>
      <c r="P14" s="1" t="s">
        <v>106</v>
      </c>
      <c r="Q14" s="1" t="s">
        <v>158</v>
      </c>
      <c r="R14" s="1" t="s">
        <v>108</v>
      </c>
      <c r="S14" s="1" t="s">
        <v>109</v>
      </c>
      <c r="T14" s="1" t="s">
        <v>110</v>
      </c>
    </row>
    <row r="15" s="1" customFormat="1" spans="1:20">
      <c r="A15" s="3">
        <v>17046450986</v>
      </c>
      <c r="B15" s="1" t="s">
        <v>159</v>
      </c>
      <c r="C15" s="1" t="s">
        <v>160</v>
      </c>
      <c r="D15" s="1" t="s">
        <v>161</v>
      </c>
      <c r="E15" s="1" t="s">
        <v>39</v>
      </c>
      <c r="F15" s="1" t="s">
        <v>97</v>
      </c>
      <c r="G15" s="1" t="s">
        <v>100</v>
      </c>
      <c r="H15" s="1" t="s">
        <v>101</v>
      </c>
      <c r="I15" s="1" t="s">
        <v>162</v>
      </c>
      <c r="J15" s="1" t="s">
        <v>103</v>
      </c>
      <c r="K15" s="1" t="s">
        <v>162</v>
      </c>
      <c r="L15" s="1" t="s">
        <v>162</v>
      </c>
      <c r="M15" s="1" t="s">
        <v>104</v>
      </c>
      <c r="N15" s="1" t="s">
        <v>104</v>
      </c>
      <c r="O15" s="1" t="s">
        <v>105</v>
      </c>
      <c r="P15" s="1" t="s">
        <v>106</v>
      </c>
      <c r="Q15" s="1" t="s">
        <v>163</v>
      </c>
      <c r="R15" s="1" t="s">
        <v>108</v>
      </c>
      <c r="S15" s="1" t="s">
        <v>109</v>
      </c>
      <c r="T15" s="1" t="s">
        <v>110</v>
      </c>
    </row>
    <row r="16" s="1" customFormat="1" spans="1:20">
      <c r="A16" s="3">
        <v>16987344636</v>
      </c>
      <c r="B16" s="1" t="s">
        <v>164</v>
      </c>
      <c r="C16" s="1" t="s">
        <v>165</v>
      </c>
      <c r="D16" s="1" t="s">
        <v>166</v>
      </c>
      <c r="E16" s="1" t="s">
        <v>30</v>
      </c>
      <c r="F16" s="1" t="s">
        <v>167</v>
      </c>
      <c r="G16" s="1" t="s">
        <v>100</v>
      </c>
      <c r="H16" s="1" t="s">
        <v>101</v>
      </c>
      <c r="I16" s="1" t="s">
        <v>105</v>
      </c>
      <c r="J16" s="1" t="s">
        <v>103</v>
      </c>
      <c r="K16" s="1" t="s">
        <v>105</v>
      </c>
      <c r="L16" s="1" t="s">
        <v>105</v>
      </c>
      <c r="M16" s="1" t="s">
        <v>104</v>
      </c>
      <c r="N16" s="1" t="s">
        <v>104</v>
      </c>
      <c r="O16" s="1" t="s">
        <v>105</v>
      </c>
      <c r="P16" s="1" t="s">
        <v>106</v>
      </c>
      <c r="Q16" s="1" t="s">
        <v>168</v>
      </c>
      <c r="R16" s="1" t="s">
        <v>108</v>
      </c>
      <c r="S16" s="1" t="s">
        <v>109</v>
      </c>
      <c r="T16" s="1" t="s">
        <v>110</v>
      </c>
    </row>
    <row r="17" s="1" customFormat="1" spans="1:20">
      <c r="A17" s="3">
        <v>16981015384</v>
      </c>
      <c r="B17" s="1" t="s">
        <v>169</v>
      </c>
      <c r="C17" s="1" t="s">
        <v>170</v>
      </c>
      <c r="D17" s="1" t="s">
        <v>171</v>
      </c>
      <c r="E17" s="1" t="s">
        <v>30</v>
      </c>
      <c r="F17" s="1" t="s">
        <v>167</v>
      </c>
      <c r="G17" s="1" t="s">
        <v>100</v>
      </c>
      <c r="H17" s="1" t="s">
        <v>101</v>
      </c>
      <c r="I17" s="1" t="s">
        <v>105</v>
      </c>
      <c r="J17" s="1" t="s">
        <v>103</v>
      </c>
      <c r="K17" s="1" t="s">
        <v>105</v>
      </c>
      <c r="L17" s="1" t="s">
        <v>105</v>
      </c>
      <c r="M17" s="1" t="s">
        <v>104</v>
      </c>
      <c r="N17" s="1" t="s">
        <v>104</v>
      </c>
      <c r="O17" s="1" t="s">
        <v>105</v>
      </c>
      <c r="P17" s="1" t="s">
        <v>106</v>
      </c>
      <c r="Q17" s="1" t="s">
        <v>172</v>
      </c>
      <c r="R17" s="1" t="s">
        <v>108</v>
      </c>
      <c r="S17" s="1" t="s">
        <v>109</v>
      </c>
      <c r="T17" s="1" t="s">
        <v>110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2021-12-29T01:40:27Z</dcterms:created>
  <dcterms:modified xsi:type="dcterms:W3CDTF">2021-12-29T02:01:25Z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F023101E2F7F4E838B23C8239947F82F</vt:lpwstr>
  </property>
  <property fmtid="{D5CDD505-2E9C-101B-9397-08002B2CF9AE}" pid="3" name="KSOProductBuildVer">
    <vt:lpwstr>2052-11.1.0.11194</vt:lpwstr>
  </property>
</Properties>
</file>