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对账!$1:$54</definedName>
  </definedNames>
  <calcPr calcId="144525"/>
</workbook>
</file>

<file path=xl/sharedStrings.xml><?xml version="1.0" encoding="utf-8"?>
<sst xmlns="http://schemas.openxmlformats.org/spreadsheetml/2006/main" count="1491" uniqueCount="532">
  <si>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</si>
  <si>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</si>
  <si>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</si>
  <si>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</si>
  <si>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</si>
  <si>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</si>
  <si>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</si>
  <si>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</si>
  <si>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</si>
  <si>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</si>
  <si>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</si>
  <si>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</si>
  <si>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</si>
  <si>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</si>
  <si>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</si>
  <si>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</si>
  <si>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</si>
  <si>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</si>
  <si>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</si>
  <si>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</si>
  <si>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</si>
  <si>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</si>
  <si>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</si>
  <si>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</si>
  <si>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</si>
  <si>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</si>
  <si>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</si>
  <si>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[吉隆坡]瑞嘉利亚套房酒店(Regalia Suites &amp; Hotel)(46722713)</t>
  </si>
  <si>
    <t>豪华房（双人床或双床）&lt;不退款&gt;&lt;2人入住&gt;</t>
  </si>
  <si>
    <t>USD</t>
  </si>
  <si>
    <t>Ellis/Elevis,Ellis/Elevis</t>
  </si>
  <si>
    <t>CA5326211229USD</t>
  </si>
  <si>
    <t>未提现</t>
  </si>
  <si>
    <t>携程开票</t>
  </si>
  <si>
    <t>[Valsain]OYO 茶塔乡村民宿(OYO Casa Rural La Chata)(46066774)</t>
  </si>
  <si>
    <t>双人间&lt;不退款&gt;&lt;2人入住&gt;</t>
  </si>
  <si>
    <t>Teodoro de Farias/Tatiany</t>
  </si>
  <si>
    <t>Create123</t>
  </si>
  <si>
    <t>行政房（双人床或双床）&lt;2人入住&gt;&lt;不退款&gt;&lt;早餐&gt;</t>
  </si>
  <si>
    <t>Tugimin/Noorfarnina,Tugimin/Noorfarnina</t>
  </si>
  <si>
    <t>nadhirah/arissa,nadhirah/arissa</t>
  </si>
  <si>
    <t>[纽约]梦幻市区酒店(Dream Downtown)(39047687)</t>
  </si>
  <si>
    <t>客房, 1 张特大床, 阳台 (Bronze)&lt;1&gt;&lt;不退款&gt;&lt;2人入住&gt;</t>
  </si>
  <si>
    <t>Boman/David</t>
  </si>
  <si>
    <t>63084SC045054</t>
  </si>
  <si>
    <t>[爱极乐]玛扎弗酒店(Mudzaffar Hotel)(39650996)</t>
  </si>
  <si>
    <t>豪华双床房&lt;不退款&gt;&lt;2人入住&gt;</t>
  </si>
  <si>
    <t>zainul/Pejal,zainul/Pejal</t>
  </si>
  <si>
    <t>[首尔]艾登贝斯特韦斯特清潭酒店(Aiden by Best Western Cheongdam)(37210725)</t>
  </si>
  <si>
    <t>客房（1张双人床）&lt;不退款&gt;&lt;2人入住&gt;</t>
  </si>
  <si>
    <t>Jinhee/Park,Jinhee/Park</t>
  </si>
  <si>
    <t>[米里]梅里茨酒店(Meritz Hotel)(44803393)</t>
  </si>
  <si>
    <t>高级房&lt;不退款&gt;&lt;2人入住&gt;</t>
  </si>
  <si>
    <t>Lim/Jerald,Lim/Jerald</t>
  </si>
  <si>
    <t>naeum/oh,naeum/oh</t>
  </si>
  <si>
    <t>[仁川]金色郁金香仁川机场酒店&amp;套房(GOLDEN TULIP Incheon Airport Hotel &amp; Suites)(37205813)</t>
  </si>
  <si>
    <t>标准双床房&lt;不退款&gt;&lt;2人入住&gt;</t>
  </si>
  <si>
    <t>Heo/Boram,Heo/Boram</t>
  </si>
  <si>
    <t>[多伦多]多伦多市中心喜来登酒店(Sheraton Centre Toronto Hotel)(37205203)</t>
  </si>
  <si>
    <t>两张大床房&lt;不退款&gt;&lt;2人入住&gt;</t>
  </si>
  <si>
    <t>Hu/YuJia,Chen/YiYu</t>
  </si>
  <si>
    <t>[圣费尔南多]雷鸟度假村- 波罗角(Thunderbird Resorts - Poro Point)(44793737)</t>
  </si>
  <si>
    <t>豪华房&lt;不退款&gt;&lt;2人入住&gt;</t>
  </si>
  <si>
    <t>bautista/amelia,bautista/amelia</t>
  </si>
  <si>
    <t>[兰卡威]欢乐汽车旅馆(Joy Motel)(48367315)</t>
  </si>
  <si>
    <t>客房(双床)&lt;不退款&gt;&lt;2人入住&gt;</t>
  </si>
  <si>
    <t>noris/annie,noris/annie</t>
  </si>
  <si>
    <t>[纽约]纽约设计酒店(The Standard, High Line New York)(48410667)</t>
  </si>
  <si>
    <t>豪华大床房&lt;不退款&gt;&lt;2人入住&gt;</t>
  </si>
  <si>
    <t>BAO/TINGBANG</t>
  </si>
  <si>
    <t>27756SC219933</t>
  </si>
  <si>
    <t>[吉隆坡]瑟迪特尔米德山谷(Cititel Mid Valley)(37241114)</t>
  </si>
  <si>
    <t>高级双人床房&lt;不退款&gt;&lt;2人入住&gt;</t>
  </si>
  <si>
    <t>Yee/Pee Leong</t>
  </si>
  <si>
    <t>客房带1张特大床&lt;不退款&gt;&lt;2人入住&gt;</t>
  </si>
  <si>
    <t>xu/mengyou</t>
  </si>
  <si>
    <t>[拉斯维加斯]卢克索酒店(Luxor Hotel &amp; Casino)(37197997)</t>
  </si>
  <si>
    <t>金字塔2张大床房&lt;1&gt;&lt;不退款&gt;&lt;2人入住&gt;</t>
  </si>
  <si>
    <t>nielsen/rob</t>
  </si>
  <si>
    <t>[萨拉戈萨]阿拉贡国王费尔南多二世水疗酒店(Eurostars Rey Fernando)(47469290)</t>
  </si>
  <si>
    <t>双床房&lt;不退款&gt;&lt;2人入住&gt;</t>
  </si>
  <si>
    <t>Guiraud/Evelyne</t>
  </si>
  <si>
    <t>[万隆市]达戈传承瑞士贝尔度假村(Swiss-Belresort Dago Heritage)(39606575)</t>
  </si>
  <si>
    <t>超值豪华双床房&lt;不退款&gt;&lt;2人入住&gt;</t>
  </si>
  <si>
    <t>kim/dong ho</t>
  </si>
  <si>
    <t>Tee/hai chuan</t>
  </si>
  <si>
    <t>[卢尔德]安妮公爵夫人酒店(Hôtel Duchesse Anne)(39669858)</t>
  </si>
  <si>
    <t>PETIT/LUDOVIC</t>
  </si>
  <si>
    <t>[乔治市]槟城龙城快捷酒店 (槟城对抗新冠肺炎认证)(Cititel Express Penang (PenangFightCovid-19 Certified))(37206025)</t>
  </si>
  <si>
    <t>标准房&lt;不退款&gt;&lt;2人入住&gt;</t>
  </si>
  <si>
    <t>Lim/Wee Yik</t>
  </si>
  <si>
    <t>[马六甲]马六甲帝国古迹酒店(The Imperial Heritage Hotel Melaka)(37196430)</t>
  </si>
  <si>
    <t>家庭三人房&lt;不退款&gt;&lt;2人入住&gt;</t>
  </si>
  <si>
    <t>MOHD YUNUS/HAFIZULFIRDAUS</t>
  </si>
  <si>
    <t>[奥罗拉]加洛德洛矶度假村及会议中心(Gaylord Rockies Resort &amp; Convention Center)(40062541)</t>
  </si>
  <si>
    <t>部分山景特大床房带沙发床&lt;不退款&gt;&lt;2人入住&gt;</t>
  </si>
  <si>
    <t>Smith/Cassie</t>
  </si>
  <si>
    <t>[盐湖城]美国大酒店(Grand America Hotel)(37231658)</t>
  </si>
  <si>
    <t>至尊特大床房&lt;不退款&gt;&lt;2人入住&gt;</t>
  </si>
  <si>
    <t>Falk/Vladimir</t>
  </si>
  <si>
    <t>[新加坡]新加坡四季酒店 (Staycation Approved)(Four Seasons Hotel Singapore (Staycation Approved))(37206218)</t>
  </si>
  <si>
    <t>豪华客房&lt;不退款&gt;&lt;2人入住&gt;</t>
  </si>
  <si>
    <t>LIU/XINMIN,WANG/YIXIAN</t>
  </si>
  <si>
    <t>[纽约]纽约曼哈顿时代广场酒店(The Manhattan at Times Square Hotel New York)(37224241)</t>
  </si>
  <si>
    <t>入住时指定房型&lt;2人入住&gt;&lt;不退款&gt;</t>
  </si>
  <si>
    <t>Deng/Hanyun,Cao/Chao</t>
  </si>
  <si>
    <t>[迪拜]迪拜君悦酒店(Grand Hyatt Dubai)(39042134)</t>
  </si>
  <si>
    <t>至尊房&lt;不退款&gt;&lt;2人入住&gt;</t>
  </si>
  <si>
    <t>Samaha/Mirna</t>
  </si>
  <si>
    <t>[凤凰城]凤凰城芳德瑞酒店(Found Re Phoenix)(44788910)</t>
  </si>
  <si>
    <t>标准特大床房&lt;不退款&gt;&lt;2人入住&gt;</t>
  </si>
  <si>
    <t>Rodriguez/Feliciano,Cathcart/Jennifer</t>
  </si>
  <si>
    <t>[斯蒂迪奥城]BLVD Spa 酒店 - 步行可至好莱坞环球影城(Blvd Hotel &amp; Spa - Walking Distance to Universal Studios Hollywood)(48433323)</t>
  </si>
  <si>
    <t>两张大床套房&lt;不退款&gt;&lt;2人入住&gt;</t>
  </si>
  <si>
    <t>Purcell/Brooke,Tobey/Brandon</t>
  </si>
  <si>
    <t>0322ADB157</t>
  </si>
  <si>
    <t>[大西洋城]大西洋城硬石酒店及娱乐场(Hard Rock Hotel &amp; Casino Atlantic City)(39593015)</t>
  </si>
  <si>
    <t>南塔楼无障碍经典特大床房(带浴缸)&lt;不退款&gt;&lt;2人入住&gt;</t>
  </si>
  <si>
    <t>Figueroa/Jhoan Manon</t>
  </si>
  <si>
    <t>L7V4X0VUTE-K2TLT-SMCS</t>
  </si>
  <si>
    <t>[佩勒]普瑞米尔洛纳佩厄经典酒店(Premiere Classe Roanne Perreux)(39685279)</t>
  </si>
  <si>
    <t>双人房&lt;早餐&gt;&lt;不退款&gt;&lt;2人入住&gt;</t>
  </si>
  <si>
    <t>AUDOIN/David</t>
  </si>
  <si>
    <t>33759UC000086</t>
  </si>
  <si>
    <t>[Blountville]金斯波特伊克诺旅馆(Econo Lodge Kingsport)(40116403)</t>
  </si>
  <si>
    <t>标准客房1张大床&lt;不退款&gt;&lt;2人入住&gt;</t>
  </si>
  <si>
    <t>Johnson/Gary M,Gay/Ellen L</t>
  </si>
  <si>
    <t>[仁川]百乐达斯城(Paradise City)(40364832)</t>
  </si>
  <si>
    <t>尊贵豪华双人床房&lt;不退款&gt;&lt;2人入住&gt;</t>
  </si>
  <si>
    <t>kwon/junyoung</t>
  </si>
  <si>
    <t>取消</t>
  </si>
  <si>
    <t>[休斯敦]休斯顿凯蒂元素酒店(Element Houston Katy)(46895717)</t>
  </si>
  <si>
    <t>特大床房&lt;不退款&gt;&lt;2人入住&gt;</t>
  </si>
  <si>
    <t>May/Lernard R</t>
  </si>
  <si>
    <t>[阿纳海姆]阿纳海姆希尔顿酒店(Hilton Anaheim)(37201260)</t>
  </si>
  <si>
    <t>Elsmore/Brandon</t>
  </si>
  <si>
    <t>[哥打京那巴鲁]哥打京那巴鲁庭院酒店(Courtyard Hotel Kota Kinabalu)(39051881)</t>
  </si>
  <si>
    <t>高级房（双床）&lt;不退款&gt;&lt;2人入住&gt;</t>
  </si>
  <si>
    <t>ABDUL AHMAD/NOOR AZREENA,ABDUL AHMAD/NOOR AZREENA</t>
  </si>
  <si>
    <t>[首尔]明洞九树2号精品酒店(Nine Tree Premier Hotel Myeongdong 2)(39042961)</t>
  </si>
  <si>
    <t>标准双人床房&lt;不退款&gt;&lt;2人入住&gt;</t>
  </si>
  <si>
    <t>KO/KYUNGJAE,KANG/JIWON</t>
  </si>
  <si>
    <t>CH22112236986</t>
  </si>
  <si>
    <t>[旧金山]旧金山适居酒店(San Francisco Proper Hotel)(44681919)</t>
  </si>
  <si>
    <t>客房(上下铺)&lt;不退款&gt;&lt;2人入住&gt;</t>
  </si>
  <si>
    <t>jaber/areej</t>
  </si>
  <si>
    <t>[剑桥]威力塔斯酒店(Hotel Veritas)(37225764)</t>
  </si>
  <si>
    <t>标准房, 1 张大床&lt;不退款&gt;&lt;2人入住&gt;</t>
  </si>
  <si>
    <t>Laramay/Zachary Matthew</t>
  </si>
  <si>
    <t>EXP-1873136037</t>
  </si>
  <si>
    <t>[泽西市]泽西市纽波特威斯汀酒店(The Westin Jersey City Newport)(39037452)</t>
  </si>
  <si>
    <t>部分景观传统房带一张特大床&lt;不退款&gt;&lt;2人入住&gt;</t>
  </si>
  <si>
    <t>XIA/WEI</t>
  </si>
  <si>
    <t>[西塔科]海特克品质酒店 - 塔科玛机场(Quality Inn Sea-Tac Airport)(37202100)</t>
  </si>
  <si>
    <t>标准房, 1 张特大床房&lt;不退款&gt;&lt;2人入住&gt;</t>
  </si>
  <si>
    <t>Stella/John</t>
  </si>
  <si>
    <t>[旧金山]格兰特酒店(Grant Hotel)(46901972)</t>
  </si>
  <si>
    <t>客房&lt;不退款&gt;&lt;2人入住&gt;</t>
  </si>
  <si>
    <t>Lewin/Mary Katherine</t>
  </si>
  <si>
    <t>Acknowledged</t>
  </si>
  <si>
    <t>[乔治市]槟城阿波罗酒店(Apollo Inn Penang)(44688225)</t>
  </si>
  <si>
    <t>高级大床房&lt;不退款&gt;&lt;2人入住&gt;</t>
  </si>
  <si>
    <t>Lam/summer,Lam/summer</t>
  </si>
  <si>
    <t>[布巴内斯瓦尔]梅费尔会议酒店(Mayfair Convention)(39611593)</t>
  </si>
  <si>
    <t>豪华间&lt;不退款&gt;&lt;2人入住&gt;</t>
  </si>
  <si>
    <t>Sahoo/Pritish</t>
  </si>
  <si>
    <t>[济州市]济州岛亚金晶酒店(I-Jin Hotel Jeju Island)(37198535)</t>
  </si>
  <si>
    <t>套房&lt;不退款&gt;&lt;2人入住&gt;</t>
  </si>
  <si>
    <t>Wayne Oakes/Stephen,Wayne Oakes/Stephen</t>
  </si>
  <si>
    <t>[Isci Bloklari Mahallesi]安卡拉假日酒店 - 楚库兰巴尔(Holiday Inn Ankara - Cukurambar, an Ihg Hotel)(37223100)</t>
  </si>
  <si>
    <t>标准客房&lt;不退款&gt;&lt;2人入住&gt;</t>
  </si>
  <si>
    <t>UGUR/MEHMET ALI</t>
  </si>
  <si>
    <t>[哥打京那巴鲁]京那巴鲁凯悦酒店(Hyatt Regency Kinabalu)(44793544)</t>
  </si>
  <si>
    <t>客房, 1 张特大床, 城市景观&lt;不退款&gt;&lt;2人入住&gt;</t>
  </si>
  <si>
    <t>ZULKARNAIN/HAFIZUL BIN ANDIE</t>
  </si>
  <si>
    <t>[塔雷城]塔雷城喜来登酒店(Sheraton Tarrytown Hotel)(37203002)</t>
  </si>
  <si>
    <t>客房（1张特大床）&lt;不退款&gt;&lt;2人入住&gt;</t>
  </si>
  <si>
    <t>Goldenberg/Daniel</t>
  </si>
  <si>
    <t>[马斯喀特]丽思卡尔顿阿布斯坦宫酒店(Al Bustan Palace, A Ritz-Carlton Hotel)(39057710)</t>
  </si>
  <si>
    <t>巴斯坦泻湖通道特大床房带阳台&lt;2人入住&gt;&lt;IBU黄金会员专享&gt;&lt;不退款&gt;</t>
  </si>
  <si>
    <t>Zhang/Guorong</t>
  </si>
  <si>
    <t>[布里孔特罗贝尔]布里康特罗伯特基里亚德酒店(Kyriad Brie Comte Robert)(48036087)</t>
  </si>
  <si>
    <t>大床房&lt;不退款&gt;&lt;2人入住&gt;</t>
  </si>
  <si>
    <t>Daoudi/Sephora</t>
  </si>
  <si>
    <t>，</t>
  </si>
  <si>
    <t>16940879430此单多收351元待退回</t>
  </si>
  <si>
    <t>A211229100511481</t>
  </si>
  <si>
    <t>A2112291006132566</t>
  </si>
  <si>
    <t>USD / HKD 当前参考汇率: 7.79827</t>
  </si>
  <si>
    <t>总计： 11516 USD/
89804.88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</si>
  <si>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</si>
  <si>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</si>
  <si>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</si>
  <si>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</si>
  <si>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</si>
  <si>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</si>
  <si>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</si>
  <si>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</si>
  <si>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</si>
  <si>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</si>
  <si>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</si>
  <si>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</si>
  <si>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</si>
  <si>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</si>
  <si>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</si>
  <si>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</si>
  <si>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</si>
  <si>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2021-12-25</t>
  </si>
  <si>
    <t>2356551</t>
  </si>
  <si>
    <t>布里康特罗伯特基里亚德酒店</t>
  </si>
  <si>
    <t>Daoudi Sephora</t>
  </si>
  <si>
    <t>2021-12-26</t>
  </si>
  <si>
    <t>退房日周结</t>
  </si>
  <si>
    <t>446.67</t>
  </si>
  <si>
    <t>70.00</t>
  </si>
  <si>
    <t>0</t>
  </si>
  <si>
    <t>0.00</t>
  </si>
  <si>
    <t>携程盛景国际直连</t>
  </si>
  <si>
    <t>2021-12-25 21:34:38</t>
  </si>
  <si>
    <t>否</t>
  </si>
  <si>
    <t>汇智国际旅游发展有限公司</t>
  </si>
  <si>
    <t>直连</t>
  </si>
  <si>
    <t>2356403</t>
  </si>
  <si>
    <t>丽思卡尔顿阿布斯坦宫酒店</t>
  </si>
  <si>
    <t>Zhang Guorong</t>
  </si>
  <si>
    <t>3630.79</t>
  </si>
  <si>
    <t>569.00</t>
  </si>
  <si>
    <t>2021-12-25 20:01:13</t>
  </si>
  <si>
    <t>2355911</t>
  </si>
  <si>
    <t>塔雷城喜来登酒店</t>
  </si>
  <si>
    <t>Goldenberg Daniel</t>
  </si>
  <si>
    <t>938.01</t>
  </si>
  <si>
    <t>147.00</t>
  </si>
  <si>
    <t>2021-12-25 14:33:47</t>
  </si>
  <si>
    <t>2355797</t>
  </si>
  <si>
    <t>京那巴鲁凯悦酒店</t>
  </si>
  <si>
    <t>ZULKARNAIN HAFIZUL BIN ANDIE</t>
  </si>
  <si>
    <t>695.53</t>
  </si>
  <si>
    <t>109.00</t>
  </si>
  <si>
    <t>2021-12-25 12:59:54</t>
  </si>
  <si>
    <t>2355455</t>
  </si>
  <si>
    <t>Holiday Inn Ankara - Cukurambar</t>
  </si>
  <si>
    <t>UGUR MEHMET ALI</t>
  </si>
  <si>
    <t>370.10</t>
  </si>
  <si>
    <t>58.00</t>
  </si>
  <si>
    <t>2021-12-25 02:47:17</t>
  </si>
  <si>
    <t>2021-12-24</t>
  </si>
  <si>
    <t>2354534</t>
  </si>
  <si>
    <t>济州岛亚金晶酒店</t>
  </si>
  <si>
    <t>Wayne Oakes Stephen,Wayne Oakes Stephen</t>
  </si>
  <si>
    <t>849.07</t>
  </si>
  <si>
    <t>133.00</t>
  </si>
  <si>
    <t>2021-12-24 17:48:34</t>
  </si>
  <si>
    <t>2354400</t>
  </si>
  <si>
    <t>梅费尔会议酒店</t>
  </si>
  <si>
    <t>Sahoo Pritish</t>
  </si>
  <si>
    <t>555.41</t>
  </si>
  <si>
    <t>87.00</t>
  </si>
  <si>
    <t>2021-12-24 16:57:08</t>
  </si>
  <si>
    <t>2354196</t>
  </si>
  <si>
    <t>阿波罗旅馆</t>
  </si>
  <si>
    <t>Lam summer,Lam summer</t>
  </si>
  <si>
    <t>185.14</t>
  </si>
  <si>
    <t>29.00</t>
  </si>
  <si>
    <t>2021-12-24 14:32:29</t>
  </si>
  <si>
    <t>2353915</t>
  </si>
  <si>
    <t>格兰特酒店</t>
  </si>
  <si>
    <t>Lewin Mary Katherine</t>
  </si>
  <si>
    <t>1168.27</t>
  </si>
  <si>
    <t>183.00</t>
  </si>
  <si>
    <t>2021-12-24 12:01:44</t>
  </si>
  <si>
    <t>2353669</t>
  </si>
  <si>
    <t>海特克品质酒店 - 塔科玛机场</t>
  </si>
  <si>
    <t>Stella John</t>
  </si>
  <si>
    <t>657.55</t>
  </si>
  <si>
    <t>103.00</t>
  </si>
  <si>
    <t>2021-12-24 09:02:49</t>
  </si>
  <si>
    <t>2353585</t>
  </si>
  <si>
    <t>泽西市纽波特威斯汀酒店</t>
  </si>
  <si>
    <t>XIA WEI</t>
  </si>
  <si>
    <t>1053.36</t>
  </si>
  <si>
    <t>165.00</t>
  </si>
  <si>
    <t>2021-12-24 05:52:22</t>
  </si>
  <si>
    <t>2021-12-23</t>
  </si>
  <si>
    <t>2353197</t>
  </si>
  <si>
    <t>威力塔斯酒店</t>
  </si>
  <si>
    <t>Laramay Zachary Matthew</t>
  </si>
  <si>
    <t>2010.96</t>
  </si>
  <si>
    <t>315.00</t>
  </si>
  <si>
    <t>2021-12-23 21:33:52</t>
  </si>
  <si>
    <t>2352552</t>
  </si>
  <si>
    <t>旧金山普洛蒲酒店</t>
  </si>
  <si>
    <t>jaber areej</t>
  </si>
  <si>
    <t>1819.44</t>
  </si>
  <si>
    <t>285.00</t>
  </si>
  <si>
    <t>2021-12-23 16:55:08</t>
  </si>
  <si>
    <t>2352368</t>
  </si>
  <si>
    <t>九棵树至尊酒店明洞2号店</t>
  </si>
  <si>
    <t>KO KYUNGJAE,KANG JIWON</t>
  </si>
  <si>
    <t>1806.67</t>
  </si>
  <si>
    <t>283.00</t>
  </si>
  <si>
    <t>2021-12-23 14:49:25</t>
  </si>
  <si>
    <t>2352328</t>
  </si>
  <si>
    <t>庭院酒店</t>
  </si>
  <si>
    <t>ABDUL AHMAD NOOR AZREENA,ABDUL AHMAD NOOR AZREENA</t>
  </si>
  <si>
    <t>242.59</t>
  </si>
  <si>
    <t>38.00</t>
  </si>
  <si>
    <t>2021-12-24 10:38:01</t>
  </si>
  <si>
    <t>2352302</t>
  </si>
  <si>
    <t>阿纳海姆希尔顿酒店</t>
  </si>
  <si>
    <t>Elsmore Brandon</t>
  </si>
  <si>
    <t>1149.12</t>
  </si>
  <si>
    <t>180.00</t>
  </si>
  <si>
    <t>2021-12-23 14:05:31</t>
  </si>
  <si>
    <t>2352164</t>
  </si>
  <si>
    <t>休斯顿凯蒂元素酒店</t>
  </si>
  <si>
    <t>May Lernard R</t>
  </si>
  <si>
    <t>1793.90</t>
  </si>
  <si>
    <t>281.00</t>
  </si>
  <si>
    <t>2021-12-23 12:41:10</t>
  </si>
  <si>
    <t>2351754</t>
  </si>
  <si>
    <t>伊克诺酒店</t>
  </si>
  <si>
    <t>Johnson Gary M,Gay Ellen L</t>
  </si>
  <si>
    <t>389.42</t>
  </si>
  <si>
    <t>61.00</t>
  </si>
  <si>
    <t>2021-12-23 07:28:39</t>
  </si>
  <si>
    <t>2021-12-22</t>
  </si>
  <si>
    <t>2350451</t>
  </si>
  <si>
    <t>罗阿讷-佩勒高级酒店</t>
  </si>
  <si>
    <t>AUDOIN David</t>
  </si>
  <si>
    <t>370.39</t>
  </si>
  <si>
    <t>2021-12-22 04:03:17</t>
  </si>
  <si>
    <t>2021-12-21</t>
  </si>
  <si>
    <t>2350358</t>
  </si>
  <si>
    <t>大西洋城硬石酒店及娱乐场</t>
  </si>
  <si>
    <t>Figueroa Jhoan Manon</t>
  </si>
  <si>
    <t>1335.51</t>
  </si>
  <si>
    <t>209.00</t>
  </si>
  <si>
    <t>2021-12-21 23:49:44</t>
  </si>
  <si>
    <t>2349559</t>
  </si>
  <si>
    <t>林荫大道水疗酒店</t>
  </si>
  <si>
    <t>Purcell Brooke,Tobey Brandon</t>
  </si>
  <si>
    <t>1399.41</t>
  </si>
  <si>
    <t>219.00</t>
  </si>
  <si>
    <t>2021-12-21 15:35:15</t>
  </si>
  <si>
    <t>2348972</t>
  </si>
  <si>
    <t>凤凰城 FOUND:RE 酒店</t>
  </si>
  <si>
    <t>Rodriguez Feliciano,Cathcart Jennifer</t>
  </si>
  <si>
    <t>939.33</t>
  </si>
  <si>
    <t>2021-12-21 06:31:54</t>
  </si>
  <si>
    <t>2021-12-20</t>
  </si>
  <si>
    <t>2347808</t>
  </si>
  <si>
    <t>迪拜君悦酒店</t>
  </si>
  <si>
    <t>Samaha Mirna</t>
  </si>
  <si>
    <t>984.01</t>
  </si>
  <si>
    <t>154.00</t>
  </si>
  <si>
    <t>2021-12-20 06:43:21</t>
  </si>
  <si>
    <t>2347794</t>
  </si>
  <si>
    <t>纽约曼哈顿时代广场酒店</t>
  </si>
  <si>
    <t>Deng Hanyun,Cao Chao</t>
  </si>
  <si>
    <t>1718.83</t>
  </si>
  <si>
    <t>269.00</t>
  </si>
  <si>
    <t>2021-12-20 05:01:15</t>
  </si>
  <si>
    <t>2021-12-18</t>
  </si>
  <si>
    <t>2345779</t>
  </si>
  <si>
    <t>新加坡四季酒店</t>
  </si>
  <si>
    <t>LIU XINMIN,WANG YIXIAN</t>
  </si>
  <si>
    <t>8459.96</t>
  </si>
  <si>
    <t>1324.00</t>
  </si>
  <si>
    <t>2021-12-18 13:16:25</t>
  </si>
  <si>
    <t>2345728</t>
  </si>
  <si>
    <t>美国大酒店</t>
  </si>
  <si>
    <t>Falk Vladimir</t>
  </si>
  <si>
    <t>2376.97</t>
  </si>
  <si>
    <t>372.00</t>
  </si>
  <si>
    <t>2021-12-18 12:40:19</t>
  </si>
  <si>
    <t>2345398</t>
  </si>
  <si>
    <t>加洛德洛矶度假村及会议中心</t>
  </si>
  <si>
    <t>Smith Cassie</t>
  </si>
  <si>
    <t>1488.80</t>
  </si>
  <si>
    <t>233.00</t>
  </si>
  <si>
    <t>2021-12-18 08:56:01</t>
  </si>
  <si>
    <t>2021-12-16</t>
  </si>
  <si>
    <t>2342418</t>
  </si>
  <si>
    <t>马六甲帝国古迹酒店</t>
  </si>
  <si>
    <t>MOHD YUNUS HAFIZULFIRDAUS</t>
  </si>
  <si>
    <t>389.24</t>
  </si>
  <si>
    <t>2021-12-16 10:32:05</t>
  </si>
  <si>
    <t>2021-12-15</t>
  </si>
  <si>
    <t>2341066</t>
  </si>
  <si>
    <t>槟城龙城快捷酒店</t>
  </si>
  <si>
    <t>Lim Wee Yik</t>
  </si>
  <si>
    <t>497.77</t>
  </si>
  <si>
    <t>78.00</t>
  </si>
  <si>
    <t>2021-12-15 13:16:34</t>
  </si>
  <si>
    <t>2340693</t>
  </si>
  <si>
    <t>安妮公爵夫人酒店</t>
  </si>
  <si>
    <t>PETIT LUDOVIC</t>
  </si>
  <si>
    <t>185.07</t>
  </si>
  <si>
    <t>2021-12-15 07:23:57</t>
  </si>
  <si>
    <t>2021-12-14</t>
  </si>
  <si>
    <t>2340420</t>
  </si>
  <si>
    <t>瑟迪特尔米德山谷</t>
  </si>
  <si>
    <t>Tee hai chuan</t>
  </si>
  <si>
    <t>376.49</t>
  </si>
  <si>
    <t>59.00</t>
  </si>
  <si>
    <t>2021-12-14 21:29:03</t>
  </si>
  <si>
    <t>2021-12-13</t>
  </si>
  <si>
    <t>2339595</t>
  </si>
  <si>
    <t>达戈传承瑞士贝尔度假村</t>
  </si>
  <si>
    <t>kim dong ho</t>
  </si>
  <si>
    <t>2834.50</t>
  </si>
  <si>
    <t>444.00</t>
  </si>
  <si>
    <t>2021-12-13 23:48:58</t>
  </si>
  <si>
    <t>2338003</t>
  </si>
  <si>
    <t>阿拉贡国王费尔南多二世水疗酒店</t>
  </si>
  <si>
    <t>Guiraud Evelyne</t>
  </si>
  <si>
    <t>408.58</t>
  </si>
  <si>
    <t>64.00</t>
  </si>
  <si>
    <t>2021-12-13 02:53:16</t>
  </si>
  <si>
    <t>2021-12-11</t>
  </si>
  <si>
    <t>2335512</t>
  </si>
  <si>
    <t>拉斯维加斯卢克索赌场酒店</t>
  </si>
  <si>
    <t>nielsen rob</t>
  </si>
  <si>
    <t>587.88</t>
  </si>
  <si>
    <t>92.00</t>
  </si>
  <si>
    <t>2021-12-11 07:57:59</t>
  </si>
  <si>
    <t>2021-12-08</t>
  </si>
  <si>
    <t>2330810</t>
  </si>
  <si>
    <t>多伦多市中心喜来登酒店</t>
  </si>
  <si>
    <t>xu mengyou</t>
  </si>
  <si>
    <t>2242.89</t>
  </si>
  <si>
    <t>351.00</t>
  </si>
  <si>
    <t>-351</t>
  </si>
  <si>
    <t>-2242</t>
  </si>
  <si>
    <t>2021-12-08 11:34:54</t>
  </si>
  <si>
    <t>2021-12-02</t>
  </si>
  <si>
    <t>2323081</t>
  </si>
  <si>
    <t>Yee Pee Leong</t>
  </si>
  <si>
    <t>325.48</t>
  </si>
  <si>
    <t>51.00</t>
  </si>
  <si>
    <t>2021-12-02 13:06:22</t>
  </si>
  <si>
    <t>2021-11-26</t>
  </si>
  <si>
    <t>2313114</t>
  </si>
  <si>
    <t xml:space="preserve">纽约设计酒店 </t>
  </si>
  <si>
    <t>BAO TINGBANG</t>
  </si>
  <si>
    <t>11104.00</t>
  </si>
  <si>
    <t>1735.00</t>
  </si>
  <si>
    <t>2021-11-26 05:34:01</t>
  </si>
  <si>
    <t>2021-11-24</t>
  </si>
  <si>
    <t>2310504</t>
  </si>
  <si>
    <t>欢乐汽车旅馆</t>
  </si>
  <si>
    <t>noris annie,noris annie</t>
  </si>
  <si>
    <t>192.17</t>
  </si>
  <si>
    <t>30.00</t>
  </si>
  <si>
    <t>2021-11-24 16:43:18</t>
  </si>
  <si>
    <t>2021-11-23</t>
  </si>
  <si>
    <t>2308746</t>
  </si>
  <si>
    <t>雷鸟度假村-波罗点</t>
  </si>
  <si>
    <t>bautista amelia,bautista amelia</t>
  </si>
  <si>
    <t>1311.90</t>
  </si>
  <si>
    <t>205.00</t>
  </si>
  <si>
    <t>2021-11-23 13:25:21</t>
  </si>
  <si>
    <t>2021-11-22</t>
  </si>
  <si>
    <t>2306890</t>
  </si>
  <si>
    <t>Hu YuJia,Chen YiYu</t>
  </si>
  <si>
    <t>5581.67</t>
  </si>
  <si>
    <t>872.00</t>
  </si>
  <si>
    <t>2021-11-22 07:29:03</t>
  </si>
  <si>
    <t>2021-11-15</t>
  </si>
  <si>
    <t>2299966</t>
  </si>
  <si>
    <t>金色郁金香仁川机场酒店</t>
  </si>
  <si>
    <t>Heo Boram,Heo Boram</t>
  </si>
  <si>
    <t>671.37</t>
  </si>
  <si>
    <t>105.00</t>
  </si>
  <si>
    <t>2021-11-15 20:05:51</t>
  </si>
  <si>
    <t>2021-11-08</t>
  </si>
  <si>
    <t>2292848</t>
  </si>
  <si>
    <t>艾登贝斯特韦斯特清潭酒店</t>
  </si>
  <si>
    <t>naeum oh,naeum oh</t>
  </si>
  <si>
    <t>686.30</t>
  </si>
  <si>
    <t>107.00</t>
  </si>
  <si>
    <t>2021-11-08 12:21:06</t>
  </si>
  <si>
    <t>2021-11-07</t>
  </si>
  <si>
    <t>2292067</t>
  </si>
  <si>
    <t>美乐大酒店</t>
  </si>
  <si>
    <t>Lim Jerald,Lim Jerald</t>
  </si>
  <si>
    <t>673.47</t>
  </si>
  <si>
    <t>2021-11-07 12:28:53</t>
  </si>
  <si>
    <t>2021-11-06</t>
  </si>
  <si>
    <t>2291760</t>
  </si>
  <si>
    <t>Jinhee Park,Jinhee Park</t>
  </si>
  <si>
    <t>2021-11-06 23:16:54</t>
  </si>
  <si>
    <t>2021-10-30</t>
  </si>
  <si>
    <t>2285769</t>
  </si>
  <si>
    <t>梦幻市区酒店</t>
  </si>
  <si>
    <t>Boman David</t>
  </si>
  <si>
    <t>4730.07</t>
  </si>
  <si>
    <t>737.00</t>
  </si>
  <si>
    <t>2021-10-30 10:04:29</t>
  </si>
  <si>
    <t>2021-10-17</t>
  </si>
  <si>
    <t>2279281</t>
  </si>
  <si>
    <t>瑞嘉利亚套房公寓</t>
  </si>
  <si>
    <t>nadhirah arissa,nadhirah arissa</t>
  </si>
  <si>
    <t>554.62</t>
  </si>
  <si>
    <t>86.00</t>
  </si>
  <si>
    <t>2021-10-17 21:24:44</t>
  </si>
  <si>
    <t>2021-10-03</t>
  </si>
  <si>
    <t>2272155</t>
  </si>
  <si>
    <t>Tugimin Noorfarnina,Tugimin Noorfarnina</t>
  </si>
  <si>
    <t>310.23</t>
  </si>
  <si>
    <t>48.00</t>
  </si>
  <si>
    <t>2021-10-03 17:43:22</t>
  </si>
  <si>
    <t>2021-09-26</t>
  </si>
  <si>
    <t>2264947</t>
  </si>
  <si>
    <t>OYO 茶塔乡村民宿</t>
  </si>
  <si>
    <t>Teodoro de Farias Tatiany</t>
  </si>
  <si>
    <t>246.21</t>
  </si>
  <si>
    <t>2021-09-26 00:55:47</t>
  </si>
  <si>
    <t>2021-09-25</t>
  </si>
  <si>
    <t>2264367</t>
  </si>
  <si>
    <t>Ellis Elevis,Ellis Elevis</t>
  </si>
  <si>
    <t>200.86</t>
  </si>
  <si>
    <t>31.00</t>
  </si>
  <si>
    <t>2021-09-25 14:53:08</t>
  </si>
  <si>
    <t>2021-04-05</t>
  </si>
  <si>
    <t>2051100</t>
  </si>
  <si>
    <t>迪沙鲁沙洋海滩度假村</t>
  </si>
  <si>
    <t>Choong Lin Siew,Choong Lin Siew</t>
  </si>
  <si>
    <t>1395.04</t>
  </si>
  <si>
    <t>212.00</t>
  </si>
  <si>
    <t>2021-04-05 18:01:39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</si>
</sst>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21" fillId="7" borderId="2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16365960233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44555</v>
      </c>
      <c r="G2" s="5">
        <v>44556</v>
      </c>
      <c r="H2" s="4">
        <v>1</v>
      </c>
      <c r="I2" s="4">
        <v>1</v>
      </c>
      <c r="J2" s="4">
        <v>1</v>
      </c>
      <c r="K2" s="4" t="s">
        <v>29</v>
      </c>
      <c r="L2" s="4">
        <v>31</v>
      </c>
      <c r="M2" s="4">
        <v>31</v>
      </c>
      <c r="N2" s="4" t="s">
        <v>30</v>
      </c>
      <c r="O2" s="4" t="s">
        <v>31</v>
      </c>
      <c r="P2" s="4" t="s">
        <v>32</v>
      </c>
      <c r="Q2" s="4">
        <v>0</v>
      </c>
      <c r="R2" s="6">
        <v>44464</v>
      </c>
      <c r="S2" s="5">
        <v>44559</v>
      </c>
      <c r="T2" s="4" t="s">
        <v>33</v>
      </c>
      <c r="U2" s="4">
        <v>31</v>
      </c>
      <c r="V2" s="4">
        <v>0</v>
      </c>
      <c r="W2" s="4">
        <v>0</v>
      </c>
      <c r="X2" s="4">
        <v>2264367</v>
      </c>
      <c r="Y2" s="4">
        <v>463938</v>
      </c>
    </row>
    <row r="3" s="4" customFormat="1" spans="1:25">
      <c r="A3" s="4">
        <v>16371521181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44555</v>
      </c>
      <c r="G3" s="5">
        <v>44556</v>
      </c>
      <c r="H3" s="4">
        <v>1</v>
      </c>
      <c r="I3" s="4">
        <v>1</v>
      </c>
      <c r="J3" s="4">
        <v>1</v>
      </c>
      <c r="K3" s="4" t="s">
        <v>29</v>
      </c>
      <c r="L3" s="4">
        <v>38</v>
      </c>
      <c r="M3" s="4">
        <v>38</v>
      </c>
      <c r="N3" s="4" t="s">
        <v>36</v>
      </c>
      <c r="O3" s="4" t="s">
        <v>31</v>
      </c>
      <c r="P3" s="4" t="s">
        <v>32</v>
      </c>
      <c r="Q3" s="4">
        <v>0</v>
      </c>
      <c r="R3" s="6">
        <v>44465</v>
      </c>
      <c r="S3" s="5">
        <v>44559</v>
      </c>
      <c r="T3" s="4" t="s">
        <v>33</v>
      </c>
      <c r="U3" s="4">
        <v>38</v>
      </c>
      <c r="V3" s="4">
        <v>0</v>
      </c>
      <c r="W3" s="4">
        <v>0</v>
      </c>
      <c r="X3" s="4">
        <v>2264947</v>
      </c>
      <c r="Y3" s="4" t="s">
        <v>37</v>
      </c>
    </row>
    <row r="4" s="4" customFormat="1" spans="1:25">
      <c r="A4" s="4">
        <v>16454523826</v>
      </c>
      <c r="B4" s="4" t="s">
        <v>25</v>
      </c>
      <c r="C4" s="4" t="s">
        <v>26</v>
      </c>
      <c r="D4" s="4" t="s">
        <v>27</v>
      </c>
      <c r="E4" s="4" t="s">
        <v>38</v>
      </c>
      <c r="F4" s="5">
        <v>44555</v>
      </c>
      <c r="G4" s="5">
        <v>44556</v>
      </c>
      <c r="H4" s="4">
        <v>1</v>
      </c>
      <c r="I4" s="4">
        <v>1</v>
      </c>
      <c r="J4" s="4">
        <v>1</v>
      </c>
      <c r="K4" s="4" t="s">
        <v>29</v>
      </c>
      <c r="L4" s="4">
        <v>48</v>
      </c>
      <c r="M4" s="4">
        <v>48</v>
      </c>
      <c r="N4" s="4" t="s">
        <v>39</v>
      </c>
      <c r="O4" s="4" t="s">
        <v>31</v>
      </c>
      <c r="P4" s="4" t="s">
        <v>32</v>
      </c>
      <c r="Q4" s="4">
        <v>0</v>
      </c>
      <c r="R4" s="6">
        <v>44472</v>
      </c>
      <c r="S4" s="5">
        <v>44559</v>
      </c>
      <c r="T4" s="4" t="s">
        <v>33</v>
      </c>
      <c r="U4" s="4">
        <v>48</v>
      </c>
      <c r="V4" s="4">
        <v>0</v>
      </c>
      <c r="W4" s="4">
        <v>0</v>
      </c>
      <c r="X4" s="4">
        <v>2272155</v>
      </c>
      <c r="Y4" s="4">
        <v>465682</v>
      </c>
    </row>
    <row r="5" s="4" customFormat="1" spans="1:25">
      <c r="A5" s="4">
        <v>16583412975</v>
      </c>
      <c r="B5" s="4" t="s">
        <v>25</v>
      </c>
      <c r="C5" s="4" t="s">
        <v>26</v>
      </c>
      <c r="D5" s="4" t="s">
        <v>27</v>
      </c>
      <c r="E5" s="4" t="s">
        <v>38</v>
      </c>
      <c r="F5" s="5">
        <v>44554</v>
      </c>
      <c r="G5" s="5">
        <v>44556</v>
      </c>
      <c r="H5" s="4">
        <v>1</v>
      </c>
      <c r="I5" s="4">
        <v>2</v>
      </c>
      <c r="J5" s="4">
        <v>2</v>
      </c>
      <c r="K5" s="4" t="s">
        <v>29</v>
      </c>
      <c r="L5" s="4">
        <v>86</v>
      </c>
      <c r="M5" s="4">
        <v>86</v>
      </c>
      <c r="N5" s="4" t="s">
        <v>40</v>
      </c>
      <c r="O5" s="4" t="s">
        <v>31</v>
      </c>
      <c r="P5" s="4" t="s">
        <v>32</v>
      </c>
      <c r="Q5" s="4">
        <v>0</v>
      </c>
      <c r="R5" s="6">
        <v>44486</v>
      </c>
      <c r="S5" s="5">
        <v>44559</v>
      </c>
      <c r="T5" s="4" t="s">
        <v>33</v>
      </c>
      <c r="U5" s="4">
        <v>86</v>
      </c>
      <c r="V5" s="4">
        <v>0</v>
      </c>
      <c r="W5" s="4">
        <v>0</v>
      </c>
      <c r="X5" s="4">
        <v>2279281</v>
      </c>
      <c r="Y5" s="4">
        <v>469060</v>
      </c>
    </row>
    <row r="6" s="4" customFormat="1" spans="1:25">
      <c r="A6" s="4">
        <v>16695902754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44552</v>
      </c>
      <c r="G6" s="5">
        <v>44556</v>
      </c>
      <c r="H6" s="4">
        <v>1</v>
      </c>
      <c r="I6" s="4">
        <v>4</v>
      </c>
      <c r="J6" s="4">
        <v>4</v>
      </c>
      <c r="K6" s="4" t="s">
        <v>29</v>
      </c>
      <c r="L6" s="4">
        <v>737</v>
      </c>
      <c r="M6" s="4">
        <v>737</v>
      </c>
      <c r="N6" s="4" t="s">
        <v>43</v>
      </c>
      <c r="O6" s="4" t="s">
        <v>31</v>
      </c>
      <c r="P6" s="4" t="s">
        <v>32</v>
      </c>
      <c r="Q6" s="4">
        <v>0</v>
      </c>
      <c r="R6" s="6">
        <v>44499</v>
      </c>
      <c r="S6" s="5">
        <v>44559</v>
      </c>
      <c r="T6" s="4" t="s">
        <v>33</v>
      </c>
      <c r="U6" s="4">
        <v>737</v>
      </c>
      <c r="V6" s="4">
        <v>0</v>
      </c>
      <c r="W6" s="4">
        <v>0</v>
      </c>
      <c r="X6" s="4">
        <v>2285769</v>
      </c>
      <c r="Y6" s="4" t="s">
        <v>44</v>
      </c>
    </row>
    <row r="7" s="4" customFormat="1" spans="1:24">
      <c r="A7" s="4">
        <v>16740661319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44555</v>
      </c>
      <c r="G7" s="5">
        <v>44556</v>
      </c>
      <c r="H7" s="4">
        <v>1</v>
      </c>
      <c r="I7" s="4">
        <v>1</v>
      </c>
      <c r="J7" s="4">
        <v>1</v>
      </c>
      <c r="K7" s="4" t="s">
        <v>29</v>
      </c>
      <c r="L7" s="4">
        <v>48</v>
      </c>
      <c r="M7" s="4">
        <v>48</v>
      </c>
      <c r="N7" s="4" t="s">
        <v>47</v>
      </c>
      <c r="O7" s="4" t="s">
        <v>31</v>
      </c>
      <c r="P7" s="4" t="s">
        <v>32</v>
      </c>
      <c r="Q7" s="4">
        <v>0</v>
      </c>
      <c r="R7" s="6">
        <v>44504</v>
      </c>
      <c r="S7" s="5">
        <v>44559</v>
      </c>
      <c r="T7" s="4" t="s">
        <v>33</v>
      </c>
      <c r="U7" s="4">
        <v>48</v>
      </c>
      <c r="V7" s="4">
        <v>0</v>
      </c>
      <c r="W7" s="4">
        <v>0</v>
      </c>
      <c r="X7" s="4">
        <v>2289790</v>
      </c>
    </row>
    <row r="8" s="4" customFormat="1" spans="1:25">
      <c r="A8" s="4">
        <v>16750460520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44555</v>
      </c>
      <c r="G8" s="5">
        <v>44556</v>
      </c>
      <c r="H8" s="4">
        <v>1</v>
      </c>
      <c r="I8" s="4">
        <v>1</v>
      </c>
      <c r="J8" s="4">
        <v>1</v>
      </c>
      <c r="K8" s="4" t="s">
        <v>29</v>
      </c>
      <c r="L8" s="4">
        <v>107</v>
      </c>
      <c r="M8" s="4">
        <v>107</v>
      </c>
      <c r="N8" s="4" t="s">
        <v>50</v>
      </c>
      <c r="O8" s="4" t="s">
        <v>31</v>
      </c>
      <c r="P8" s="4" t="s">
        <v>32</v>
      </c>
      <c r="Q8" s="4">
        <v>0</v>
      </c>
      <c r="R8" s="6">
        <v>44506</v>
      </c>
      <c r="S8" s="5">
        <v>44559</v>
      </c>
      <c r="T8" s="4" t="s">
        <v>33</v>
      </c>
      <c r="U8" s="4">
        <v>107</v>
      </c>
      <c r="V8" s="4">
        <v>0</v>
      </c>
      <c r="W8" s="4">
        <v>0</v>
      </c>
      <c r="X8" s="4">
        <v>2291760</v>
      </c>
      <c r="Y8" s="4">
        <v>133156351</v>
      </c>
    </row>
    <row r="9" s="4" customFormat="1" spans="1:23">
      <c r="A9" s="4">
        <v>16751570663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44553</v>
      </c>
      <c r="G9" s="5">
        <v>44556</v>
      </c>
      <c r="H9" s="4">
        <v>1</v>
      </c>
      <c r="I9" s="4">
        <v>3</v>
      </c>
      <c r="J9" s="4">
        <v>3</v>
      </c>
      <c r="K9" s="4" t="s">
        <v>29</v>
      </c>
      <c r="L9" s="4">
        <v>105</v>
      </c>
      <c r="M9" s="4">
        <v>105</v>
      </c>
      <c r="N9" s="4" t="s">
        <v>53</v>
      </c>
      <c r="O9" s="4" t="s">
        <v>31</v>
      </c>
      <c r="P9" s="4" t="s">
        <v>32</v>
      </c>
      <c r="Q9" s="4">
        <v>0</v>
      </c>
      <c r="R9" s="6">
        <v>44507</v>
      </c>
      <c r="S9" s="5">
        <v>44559</v>
      </c>
      <c r="T9" s="4" t="s">
        <v>33</v>
      </c>
      <c r="U9" s="4">
        <v>105</v>
      </c>
      <c r="V9" s="4">
        <v>0</v>
      </c>
      <c r="W9" s="4">
        <v>0</v>
      </c>
    </row>
    <row r="10" s="4" customFormat="1" spans="1:25">
      <c r="A10" s="4">
        <v>16756462622</v>
      </c>
      <c r="B10" s="4" t="s">
        <v>25</v>
      </c>
      <c r="C10" s="4" t="s">
        <v>26</v>
      </c>
      <c r="D10" s="4" t="s">
        <v>48</v>
      </c>
      <c r="E10" s="4" t="s">
        <v>49</v>
      </c>
      <c r="F10" s="5">
        <v>44555</v>
      </c>
      <c r="G10" s="5">
        <v>44556</v>
      </c>
      <c r="H10" s="4">
        <v>1</v>
      </c>
      <c r="I10" s="4">
        <v>1</v>
      </c>
      <c r="J10" s="4">
        <v>1</v>
      </c>
      <c r="K10" s="4" t="s">
        <v>29</v>
      </c>
      <c r="L10" s="4">
        <v>107</v>
      </c>
      <c r="M10" s="4">
        <v>107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44508</v>
      </c>
      <c r="S10" s="5">
        <v>44559</v>
      </c>
      <c r="T10" s="4" t="s">
        <v>33</v>
      </c>
      <c r="U10" s="4">
        <v>107</v>
      </c>
      <c r="V10" s="4">
        <v>0</v>
      </c>
      <c r="W10" s="4">
        <v>0</v>
      </c>
      <c r="X10" s="4">
        <v>2292848</v>
      </c>
      <c r="Y10" s="4">
        <v>762049552</v>
      </c>
    </row>
    <row r="11" s="4" customFormat="1" spans="1:25">
      <c r="A11" s="4">
        <v>16801299512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44555</v>
      </c>
      <c r="G11" s="5">
        <v>44556</v>
      </c>
      <c r="H11" s="4">
        <v>1</v>
      </c>
      <c r="I11" s="4">
        <v>1</v>
      </c>
      <c r="J11" s="4">
        <v>1</v>
      </c>
      <c r="K11" s="4" t="s">
        <v>29</v>
      </c>
      <c r="L11" s="4">
        <v>105</v>
      </c>
      <c r="M11" s="4">
        <v>105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44515</v>
      </c>
      <c r="S11" s="5">
        <v>44559</v>
      </c>
      <c r="T11" s="4" t="s">
        <v>33</v>
      </c>
      <c r="U11" s="4">
        <v>105</v>
      </c>
      <c r="V11" s="4">
        <v>0</v>
      </c>
      <c r="W11" s="4">
        <v>0</v>
      </c>
      <c r="X11" s="4">
        <v>2299966</v>
      </c>
      <c r="Y11" s="4">
        <v>21149419</v>
      </c>
    </row>
    <row r="12" s="4" customFormat="1" spans="1:25">
      <c r="A12" s="4">
        <v>16839908191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44548</v>
      </c>
      <c r="G12" s="5">
        <v>44556</v>
      </c>
      <c r="H12" s="4">
        <v>1</v>
      </c>
      <c r="I12" s="4">
        <v>8</v>
      </c>
      <c r="J12" s="4">
        <v>8</v>
      </c>
      <c r="K12" s="4" t="s">
        <v>29</v>
      </c>
      <c r="L12" s="4">
        <v>872</v>
      </c>
      <c r="M12" s="4">
        <v>872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44522</v>
      </c>
      <c r="S12" s="5">
        <v>44559</v>
      </c>
      <c r="T12" s="4" t="s">
        <v>33</v>
      </c>
      <c r="U12" s="4">
        <v>872</v>
      </c>
      <c r="V12" s="4">
        <v>0</v>
      </c>
      <c r="W12" s="4">
        <v>0</v>
      </c>
      <c r="X12" s="4">
        <v>2306890</v>
      </c>
      <c r="Y12" s="4">
        <v>87595945</v>
      </c>
    </row>
    <row r="13" s="4" customFormat="1" spans="1:25">
      <c r="A13" s="4">
        <v>16848462621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44555</v>
      </c>
      <c r="G13" s="5">
        <v>44556</v>
      </c>
      <c r="H13" s="4">
        <v>1</v>
      </c>
      <c r="I13" s="4">
        <v>1</v>
      </c>
      <c r="J13" s="4">
        <v>1</v>
      </c>
      <c r="K13" s="4" t="s">
        <v>29</v>
      </c>
      <c r="L13" s="4">
        <v>205</v>
      </c>
      <c r="M13" s="4">
        <v>205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44523</v>
      </c>
      <c r="S13" s="5">
        <v>44559</v>
      </c>
      <c r="T13" s="4" t="s">
        <v>33</v>
      </c>
      <c r="U13" s="4">
        <v>205</v>
      </c>
      <c r="V13" s="4">
        <v>0</v>
      </c>
      <c r="W13" s="4">
        <v>0</v>
      </c>
      <c r="X13" s="4">
        <v>2308746</v>
      </c>
      <c r="Y13" s="4">
        <v>1736514</v>
      </c>
    </row>
    <row r="14" s="4" customFormat="1" spans="1:24">
      <c r="A14" s="4">
        <v>16857061925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44554</v>
      </c>
      <c r="G14" s="5">
        <v>44556</v>
      </c>
      <c r="H14" s="4">
        <v>1</v>
      </c>
      <c r="I14" s="4">
        <v>2</v>
      </c>
      <c r="J14" s="4">
        <v>2</v>
      </c>
      <c r="K14" s="4" t="s">
        <v>29</v>
      </c>
      <c r="L14" s="4">
        <v>30</v>
      </c>
      <c r="M14" s="4">
        <v>30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44524</v>
      </c>
      <c r="S14" s="5">
        <v>44559</v>
      </c>
      <c r="T14" s="4" t="s">
        <v>33</v>
      </c>
      <c r="U14" s="4">
        <v>30</v>
      </c>
      <c r="V14" s="4">
        <v>0</v>
      </c>
      <c r="W14" s="4">
        <v>0</v>
      </c>
      <c r="X14" s="4">
        <v>2310504</v>
      </c>
    </row>
    <row r="15" s="4" customFormat="1" spans="1:25">
      <c r="A15" s="4">
        <v>16865863036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44551</v>
      </c>
      <c r="G15" s="5">
        <v>44556</v>
      </c>
      <c r="H15" s="4">
        <v>1</v>
      </c>
      <c r="I15" s="4">
        <v>5</v>
      </c>
      <c r="J15" s="4">
        <v>5</v>
      </c>
      <c r="K15" s="4" t="s">
        <v>29</v>
      </c>
      <c r="L15" s="4">
        <v>1735</v>
      </c>
      <c r="M15" s="4">
        <v>1735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44526</v>
      </c>
      <c r="S15" s="5">
        <v>44559</v>
      </c>
      <c r="T15" s="4" t="s">
        <v>33</v>
      </c>
      <c r="U15" s="4">
        <v>1735</v>
      </c>
      <c r="V15" s="4">
        <v>0</v>
      </c>
      <c r="W15" s="4">
        <v>12643</v>
      </c>
      <c r="X15" s="4">
        <v>2313114</v>
      </c>
      <c r="Y15" s="4" t="s">
        <v>70</v>
      </c>
    </row>
    <row r="16" s="4" customFormat="1" spans="1:25">
      <c r="A16" s="4">
        <v>16904510244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44555</v>
      </c>
      <c r="G16" s="5">
        <v>44556</v>
      </c>
      <c r="H16" s="4">
        <v>1</v>
      </c>
      <c r="I16" s="4">
        <v>1</v>
      </c>
      <c r="J16" s="4">
        <v>1</v>
      </c>
      <c r="K16" s="4" t="s">
        <v>29</v>
      </c>
      <c r="L16" s="4">
        <v>51</v>
      </c>
      <c r="M16" s="4">
        <v>51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44532</v>
      </c>
      <c r="S16" s="5">
        <v>44559</v>
      </c>
      <c r="T16" s="4" t="s">
        <v>33</v>
      </c>
      <c r="U16" s="4">
        <v>51</v>
      </c>
      <c r="V16" s="4">
        <v>0</v>
      </c>
      <c r="W16" s="4">
        <v>0</v>
      </c>
      <c r="X16" s="4">
        <v>2323081</v>
      </c>
      <c r="Y16" s="4">
        <v>10779209</v>
      </c>
    </row>
    <row r="17" s="4" customFormat="1" spans="1:25">
      <c r="A17" s="4">
        <v>16940879430</v>
      </c>
      <c r="B17" s="4" t="s">
        <v>25</v>
      </c>
      <c r="C17" s="4" t="s">
        <v>26</v>
      </c>
      <c r="D17" s="4" t="s">
        <v>58</v>
      </c>
      <c r="E17" s="4" t="s">
        <v>74</v>
      </c>
      <c r="F17" s="5">
        <v>44553</v>
      </c>
      <c r="G17" s="5">
        <v>44556</v>
      </c>
      <c r="H17" s="4">
        <v>1</v>
      </c>
      <c r="I17" s="4">
        <v>3</v>
      </c>
      <c r="J17" s="4">
        <v>3</v>
      </c>
      <c r="K17" s="4" t="s">
        <v>29</v>
      </c>
      <c r="L17" s="4">
        <v>351</v>
      </c>
      <c r="M17" s="4">
        <v>351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44538</v>
      </c>
      <c r="S17" s="5">
        <v>44559</v>
      </c>
      <c r="T17" s="4" t="s">
        <v>33</v>
      </c>
      <c r="U17" s="4">
        <v>351</v>
      </c>
      <c r="V17" s="4">
        <v>0</v>
      </c>
      <c r="W17" s="4">
        <v>0</v>
      </c>
      <c r="X17" s="4">
        <v>2330810</v>
      </c>
      <c r="Y17" s="4">
        <v>70585922</v>
      </c>
    </row>
    <row r="18" s="4" customFormat="1" spans="1:25">
      <c r="A18" s="4">
        <v>16962675191</v>
      </c>
      <c r="B18" s="4" t="s">
        <v>25</v>
      </c>
      <c r="C18" s="4" t="s">
        <v>26</v>
      </c>
      <c r="D18" s="4" t="s">
        <v>76</v>
      </c>
      <c r="E18" s="4" t="s">
        <v>77</v>
      </c>
      <c r="F18" s="5">
        <v>44555</v>
      </c>
      <c r="G18" s="5">
        <v>44556</v>
      </c>
      <c r="H18" s="4">
        <v>1</v>
      </c>
      <c r="I18" s="4">
        <v>1</v>
      </c>
      <c r="J18" s="4">
        <v>1</v>
      </c>
      <c r="K18" s="4" t="s">
        <v>29</v>
      </c>
      <c r="L18" s="4">
        <v>92</v>
      </c>
      <c r="M18" s="4">
        <v>92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44541</v>
      </c>
      <c r="S18" s="5">
        <v>44559</v>
      </c>
      <c r="T18" s="4" t="s">
        <v>33</v>
      </c>
      <c r="U18" s="4">
        <v>92</v>
      </c>
      <c r="V18" s="4">
        <v>0</v>
      </c>
      <c r="W18" s="4">
        <v>0</v>
      </c>
      <c r="X18" s="4">
        <v>2335512</v>
      </c>
      <c r="Y18" s="4">
        <v>896005727</v>
      </c>
    </row>
    <row r="19" s="4" customFormat="1" spans="1:23">
      <c r="A19" s="4">
        <v>16974654389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44555</v>
      </c>
      <c r="G19" s="5">
        <v>44556</v>
      </c>
      <c r="H19" s="4">
        <v>1</v>
      </c>
      <c r="I19" s="4">
        <v>1</v>
      </c>
      <c r="J19" s="4">
        <v>1</v>
      </c>
      <c r="K19" s="4" t="s">
        <v>29</v>
      </c>
      <c r="L19" s="4">
        <v>64</v>
      </c>
      <c r="M19" s="4">
        <v>64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44543</v>
      </c>
      <c r="S19" s="5">
        <v>44559</v>
      </c>
      <c r="T19" s="4" t="s">
        <v>33</v>
      </c>
      <c r="U19" s="4">
        <v>64</v>
      </c>
      <c r="V19" s="4">
        <v>0</v>
      </c>
      <c r="W19" s="4">
        <v>0</v>
      </c>
    </row>
    <row r="20" s="4" customFormat="1" spans="1:24">
      <c r="A20" s="4">
        <v>16980412642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44554</v>
      </c>
      <c r="G20" s="5">
        <v>44556</v>
      </c>
      <c r="H20" s="4">
        <v>2</v>
      </c>
      <c r="I20" s="4">
        <v>2</v>
      </c>
      <c r="J20" s="4">
        <v>4</v>
      </c>
      <c r="K20" s="4" t="s">
        <v>29</v>
      </c>
      <c r="L20" s="4">
        <v>444</v>
      </c>
      <c r="M20" s="4">
        <v>444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44543</v>
      </c>
      <c r="S20" s="5">
        <v>44559</v>
      </c>
      <c r="T20" s="4" t="s">
        <v>33</v>
      </c>
      <c r="U20" s="4">
        <v>444</v>
      </c>
      <c r="V20" s="4">
        <v>0</v>
      </c>
      <c r="W20" s="4">
        <v>0</v>
      </c>
      <c r="X20" s="4">
        <v>2339595</v>
      </c>
    </row>
    <row r="21" s="4" customFormat="1" spans="1:25">
      <c r="A21" s="4">
        <v>16985922556</v>
      </c>
      <c r="B21" s="4" t="s">
        <v>25</v>
      </c>
      <c r="C21" s="4" t="s">
        <v>26</v>
      </c>
      <c r="D21" s="4" t="s">
        <v>71</v>
      </c>
      <c r="E21" s="4" t="s">
        <v>72</v>
      </c>
      <c r="F21" s="5">
        <v>44555</v>
      </c>
      <c r="G21" s="5">
        <v>44556</v>
      </c>
      <c r="H21" s="4">
        <v>1</v>
      </c>
      <c r="I21" s="4">
        <v>1</v>
      </c>
      <c r="J21" s="4">
        <v>1</v>
      </c>
      <c r="K21" s="4" t="s">
        <v>29</v>
      </c>
      <c r="L21" s="4">
        <v>59</v>
      </c>
      <c r="M21" s="4">
        <v>59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44544</v>
      </c>
      <c r="S21" s="5">
        <v>44559</v>
      </c>
      <c r="T21" s="4" t="s">
        <v>33</v>
      </c>
      <c r="U21" s="4">
        <v>59</v>
      </c>
      <c r="V21" s="4">
        <v>0</v>
      </c>
      <c r="W21" s="4">
        <v>0</v>
      </c>
      <c r="X21" s="4">
        <v>2340420</v>
      </c>
      <c r="Y21" s="4">
        <v>10781058</v>
      </c>
    </row>
    <row r="22" s="4" customFormat="1" spans="1:24">
      <c r="A22" s="4">
        <v>16986833622</v>
      </c>
      <c r="B22" s="4" t="s">
        <v>25</v>
      </c>
      <c r="C22" s="4" t="s">
        <v>26</v>
      </c>
      <c r="D22" s="4" t="s">
        <v>86</v>
      </c>
      <c r="E22" s="4" t="s">
        <v>35</v>
      </c>
      <c r="F22" s="5">
        <v>44555</v>
      </c>
      <c r="G22" s="5">
        <v>44556</v>
      </c>
      <c r="H22" s="4">
        <v>1</v>
      </c>
      <c r="I22" s="4">
        <v>1</v>
      </c>
      <c r="J22" s="4">
        <v>1</v>
      </c>
      <c r="K22" s="4" t="s">
        <v>29</v>
      </c>
      <c r="L22" s="4">
        <v>29</v>
      </c>
      <c r="M22" s="4">
        <v>29</v>
      </c>
      <c r="N22" s="4" t="s">
        <v>87</v>
      </c>
      <c r="O22" s="4" t="s">
        <v>31</v>
      </c>
      <c r="P22" s="4" t="s">
        <v>32</v>
      </c>
      <c r="Q22" s="4">
        <v>0</v>
      </c>
      <c r="R22" s="6">
        <v>44545</v>
      </c>
      <c r="S22" s="5">
        <v>44559</v>
      </c>
      <c r="T22" s="4" t="s">
        <v>33</v>
      </c>
      <c r="U22" s="4">
        <v>29</v>
      </c>
      <c r="V22" s="4">
        <v>0</v>
      </c>
      <c r="W22" s="4">
        <v>0</v>
      </c>
      <c r="X22" s="4">
        <v>2340693</v>
      </c>
    </row>
    <row r="23" s="4" customFormat="1" spans="1:24">
      <c r="A23" s="4">
        <v>16987965400</v>
      </c>
      <c r="B23" s="4" t="s">
        <v>25</v>
      </c>
      <c r="C23" s="4" t="s">
        <v>26</v>
      </c>
      <c r="D23" s="4" t="s">
        <v>88</v>
      </c>
      <c r="E23" s="4" t="s">
        <v>89</v>
      </c>
      <c r="F23" s="5">
        <v>44554</v>
      </c>
      <c r="G23" s="5">
        <v>44556</v>
      </c>
      <c r="H23" s="4">
        <v>1</v>
      </c>
      <c r="I23" s="4">
        <v>2</v>
      </c>
      <c r="J23" s="4">
        <v>2</v>
      </c>
      <c r="K23" s="4" t="s">
        <v>29</v>
      </c>
      <c r="L23" s="4">
        <v>78</v>
      </c>
      <c r="M23" s="4">
        <v>78</v>
      </c>
      <c r="N23" s="4" t="s">
        <v>90</v>
      </c>
      <c r="O23" s="4" t="s">
        <v>31</v>
      </c>
      <c r="P23" s="4" t="s">
        <v>32</v>
      </c>
      <c r="Q23" s="4">
        <v>0</v>
      </c>
      <c r="R23" s="6">
        <v>44545</v>
      </c>
      <c r="S23" s="5">
        <v>44559</v>
      </c>
      <c r="T23" s="4" t="s">
        <v>33</v>
      </c>
      <c r="U23" s="4">
        <v>78</v>
      </c>
      <c r="V23" s="4">
        <v>0</v>
      </c>
      <c r="W23" s="4">
        <v>0</v>
      </c>
      <c r="X23" s="4">
        <v>2341066</v>
      </c>
    </row>
    <row r="24" s="4" customFormat="1" spans="1:24">
      <c r="A24" s="4">
        <v>16992967203</v>
      </c>
      <c r="B24" s="4" t="s">
        <v>25</v>
      </c>
      <c r="C24" s="4" t="s">
        <v>26</v>
      </c>
      <c r="D24" s="4" t="s">
        <v>91</v>
      </c>
      <c r="E24" s="4" t="s">
        <v>92</v>
      </c>
      <c r="F24" s="5">
        <v>44555</v>
      </c>
      <c r="G24" s="5">
        <v>44556</v>
      </c>
      <c r="H24" s="4">
        <v>1</v>
      </c>
      <c r="I24" s="4">
        <v>1</v>
      </c>
      <c r="J24" s="4">
        <v>1</v>
      </c>
      <c r="K24" s="4" t="s">
        <v>29</v>
      </c>
      <c r="L24" s="4">
        <v>61</v>
      </c>
      <c r="M24" s="4">
        <v>61</v>
      </c>
      <c r="N24" s="4" t="s">
        <v>93</v>
      </c>
      <c r="O24" s="4" t="s">
        <v>31</v>
      </c>
      <c r="P24" s="4" t="s">
        <v>32</v>
      </c>
      <c r="Q24" s="4">
        <v>0</v>
      </c>
      <c r="R24" s="6">
        <v>44546</v>
      </c>
      <c r="S24" s="5">
        <v>44559</v>
      </c>
      <c r="T24" s="4" t="s">
        <v>33</v>
      </c>
      <c r="U24" s="4">
        <v>61</v>
      </c>
      <c r="V24" s="4">
        <v>0</v>
      </c>
      <c r="W24" s="4">
        <v>0</v>
      </c>
      <c r="X24" s="4">
        <v>2342418</v>
      </c>
    </row>
    <row r="25" s="4" customFormat="1" spans="1:25">
      <c r="A25" s="4">
        <v>17005377772</v>
      </c>
      <c r="B25" s="4" t="s">
        <v>25</v>
      </c>
      <c r="C25" s="4" t="s">
        <v>26</v>
      </c>
      <c r="D25" s="4" t="s">
        <v>94</v>
      </c>
      <c r="E25" s="4" t="s">
        <v>95</v>
      </c>
      <c r="F25" s="5">
        <v>44555</v>
      </c>
      <c r="G25" s="5">
        <v>44556</v>
      </c>
      <c r="H25" s="4">
        <v>1</v>
      </c>
      <c r="I25" s="4">
        <v>1</v>
      </c>
      <c r="J25" s="4">
        <v>1</v>
      </c>
      <c r="K25" s="4" t="s">
        <v>29</v>
      </c>
      <c r="L25" s="4">
        <v>233</v>
      </c>
      <c r="M25" s="4">
        <v>233</v>
      </c>
      <c r="N25" s="4" t="s">
        <v>96</v>
      </c>
      <c r="O25" s="4" t="s">
        <v>31</v>
      </c>
      <c r="P25" s="4" t="s">
        <v>32</v>
      </c>
      <c r="Q25" s="4">
        <v>0</v>
      </c>
      <c r="R25" s="6">
        <v>44548</v>
      </c>
      <c r="S25" s="5">
        <v>44559</v>
      </c>
      <c r="T25" s="4" t="s">
        <v>33</v>
      </c>
      <c r="U25" s="4">
        <v>233</v>
      </c>
      <c r="V25" s="4">
        <v>0</v>
      </c>
      <c r="W25" s="4">
        <v>0</v>
      </c>
      <c r="X25" s="4">
        <v>2345398</v>
      </c>
      <c r="Y25" s="4">
        <v>80081838</v>
      </c>
    </row>
    <row r="26" s="4" customFormat="1" spans="1:25">
      <c r="A26" s="4">
        <v>17006109661</v>
      </c>
      <c r="B26" s="4" t="s">
        <v>25</v>
      </c>
      <c r="C26" s="4" t="s">
        <v>26</v>
      </c>
      <c r="D26" s="4" t="s">
        <v>97</v>
      </c>
      <c r="E26" s="4" t="s">
        <v>98</v>
      </c>
      <c r="F26" s="5">
        <v>44555</v>
      </c>
      <c r="G26" s="5">
        <v>44556</v>
      </c>
      <c r="H26" s="4">
        <v>1</v>
      </c>
      <c r="I26" s="4">
        <v>1</v>
      </c>
      <c r="J26" s="4">
        <v>1</v>
      </c>
      <c r="K26" s="4" t="s">
        <v>29</v>
      </c>
      <c r="L26" s="4">
        <v>372</v>
      </c>
      <c r="M26" s="4">
        <v>372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44548</v>
      </c>
      <c r="S26" s="5">
        <v>44559</v>
      </c>
      <c r="T26" s="4" t="s">
        <v>33</v>
      </c>
      <c r="U26" s="4">
        <v>372</v>
      </c>
      <c r="V26" s="4">
        <v>0</v>
      </c>
      <c r="W26" s="4">
        <v>0</v>
      </c>
      <c r="X26" s="4">
        <v>2345728</v>
      </c>
      <c r="Y26" s="4">
        <v>101932745</v>
      </c>
    </row>
    <row r="27" s="4" customFormat="1" spans="1:24">
      <c r="A27" s="4">
        <v>17006258303</v>
      </c>
      <c r="B27" s="4" t="s">
        <v>25</v>
      </c>
      <c r="C27" s="4" t="s">
        <v>26</v>
      </c>
      <c r="D27" s="4" t="s">
        <v>100</v>
      </c>
      <c r="E27" s="4" t="s">
        <v>101</v>
      </c>
      <c r="F27" s="5">
        <v>44554</v>
      </c>
      <c r="G27" s="5">
        <v>44556</v>
      </c>
      <c r="H27" s="4">
        <v>1</v>
      </c>
      <c r="I27" s="4">
        <v>2</v>
      </c>
      <c r="J27" s="4">
        <v>2</v>
      </c>
      <c r="K27" s="4" t="s">
        <v>29</v>
      </c>
      <c r="L27" s="4">
        <v>1324</v>
      </c>
      <c r="M27" s="4">
        <v>1324</v>
      </c>
      <c r="N27" s="4" t="s">
        <v>102</v>
      </c>
      <c r="O27" s="4" t="s">
        <v>31</v>
      </c>
      <c r="P27" s="4" t="s">
        <v>32</v>
      </c>
      <c r="Q27" s="4">
        <v>0</v>
      </c>
      <c r="R27" s="6">
        <v>44548</v>
      </c>
      <c r="S27" s="5">
        <v>44559</v>
      </c>
      <c r="T27" s="4" t="s">
        <v>33</v>
      </c>
      <c r="U27" s="4">
        <v>1324</v>
      </c>
      <c r="V27" s="4">
        <v>0</v>
      </c>
      <c r="W27" s="4">
        <v>0</v>
      </c>
      <c r="X27" s="4">
        <v>2345779</v>
      </c>
    </row>
    <row r="28" s="4" customFormat="1" spans="1:25">
      <c r="A28" s="4">
        <v>17016030219</v>
      </c>
      <c r="B28" s="4" t="s">
        <v>25</v>
      </c>
      <c r="C28" s="4" t="s">
        <v>26</v>
      </c>
      <c r="D28" s="4" t="s">
        <v>103</v>
      </c>
      <c r="E28" s="4" t="s">
        <v>104</v>
      </c>
      <c r="F28" s="5">
        <v>44554</v>
      </c>
      <c r="G28" s="5">
        <v>44556</v>
      </c>
      <c r="H28" s="4">
        <v>1</v>
      </c>
      <c r="I28" s="4">
        <v>2</v>
      </c>
      <c r="J28" s="4">
        <v>2</v>
      </c>
      <c r="K28" s="4" t="s">
        <v>29</v>
      </c>
      <c r="L28" s="4">
        <v>269</v>
      </c>
      <c r="M28" s="4">
        <v>269</v>
      </c>
      <c r="N28" s="4" t="s">
        <v>105</v>
      </c>
      <c r="O28" s="4" t="s">
        <v>31</v>
      </c>
      <c r="P28" s="4" t="s">
        <v>32</v>
      </c>
      <c r="Q28" s="4">
        <v>0</v>
      </c>
      <c r="R28" s="6">
        <v>44550</v>
      </c>
      <c r="S28" s="5">
        <v>44559</v>
      </c>
      <c r="T28" s="4" t="s">
        <v>33</v>
      </c>
      <c r="U28" s="4">
        <v>269</v>
      </c>
      <c r="V28" s="4">
        <v>0</v>
      </c>
      <c r="W28" s="4">
        <v>0</v>
      </c>
      <c r="X28" s="4">
        <v>2347794</v>
      </c>
      <c r="Y28" s="4">
        <v>7201646</v>
      </c>
    </row>
    <row r="29" s="4" customFormat="1" spans="1:25">
      <c r="A29" s="4">
        <v>17016051070</v>
      </c>
      <c r="B29" s="4" t="s">
        <v>25</v>
      </c>
      <c r="C29" s="4" t="s">
        <v>26</v>
      </c>
      <c r="D29" s="4" t="s">
        <v>106</v>
      </c>
      <c r="E29" s="4" t="s">
        <v>107</v>
      </c>
      <c r="F29" s="5">
        <v>44555</v>
      </c>
      <c r="G29" s="5">
        <v>44556</v>
      </c>
      <c r="H29" s="4">
        <v>1</v>
      </c>
      <c r="I29" s="4">
        <v>1</v>
      </c>
      <c r="J29" s="4">
        <v>1</v>
      </c>
      <c r="K29" s="4" t="s">
        <v>29</v>
      </c>
      <c r="L29" s="4">
        <v>154</v>
      </c>
      <c r="M29" s="4">
        <v>154</v>
      </c>
      <c r="N29" s="4" t="s">
        <v>108</v>
      </c>
      <c r="O29" s="4" t="s">
        <v>31</v>
      </c>
      <c r="P29" s="4" t="s">
        <v>32</v>
      </c>
      <c r="Q29" s="4">
        <v>0</v>
      </c>
      <c r="R29" s="6">
        <v>44550</v>
      </c>
      <c r="S29" s="5">
        <v>44559</v>
      </c>
      <c r="T29" s="4" t="s">
        <v>33</v>
      </c>
      <c r="U29" s="4">
        <v>154</v>
      </c>
      <c r="V29" s="4">
        <v>0</v>
      </c>
      <c r="W29" s="4">
        <v>0</v>
      </c>
      <c r="X29" s="4">
        <v>2347808</v>
      </c>
      <c r="Y29" s="4">
        <v>57498106</v>
      </c>
    </row>
    <row r="30" s="4" customFormat="1" spans="1:24">
      <c r="A30" s="4">
        <v>17021717035</v>
      </c>
      <c r="B30" s="4" t="s">
        <v>25</v>
      </c>
      <c r="C30" s="4" t="s">
        <v>26</v>
      </c>
      <c r="D30" s="4" t="s">
        <v>109</v>
      </c>
      <c r="E30" s="4" t="s">
        <v>110</v>
      </c>
      <c r="F30" s="5">
        <v>44555</v>
      </c>
      <c r="G30" s="5">
        <v>44556</v>
      </c>
      <c r="H30" s="4">
        <v>1</v>
      </c>
      <c r="I30" s="4">
        <v>1</v>
      </c>
      <c r="J30" s="4">
        <v>1</v>
      </c>
      <c r="K30" s="4" t="s">
        <v>29</v>
      </c>
      <c r="L30" s="4">
        <v>147</v>
      </c>
      <c r="M30" s="4">
        <v>147</v>
      </c>
      <c r="N30" s="4" t="s">
        <v>111</v>
      </c>
      <c r="O30" s="4" t="s">
        <v>31</v>
      </c>
      <c r="P30" s="4" t="s">
        <v>32</v>
      </c>
      <c r="Q30" s="4">
        <v>0</v>
      </c>
      <c r="R30" s="6">
        <v>44551</v>
      </c>
      <c r="S30" s="5">
        <v>44559</v>
      </c>
      <c r="T30" s="4" t="s">
        <v>33</v>
      </c>
      <c r="U30" s="4">
        <v>147</v>
      </c>
      <c r="V30" s="4">
        <v>0</v>
      </c>
      <c r="W30" s="4">
        <v>0</v>
      </c>
      <c r="X30" s="4">
        <v>2348972</v>
      </c>
    </row>
    <row r="31" s="4" customFormat="1" spans="1:25">
      <c r="A31" s="4">
        <v>17025175400</v>
      </c>
      <c r="B31" s="4" t="s">
        <v>25</v>
      </c>
      <c r="C31" s="4" t="s">
        <v>26</v>
      </c>
      <c r="D31" s="4" t="s">
        <v>112</v>
      </c>
      <c r="E31" s="4" t="s">
        <v>113</v>
      </c>
      <c r="F31" s="5">
        <v>44555</v>
      </c>
      <c r="G31" s="5">
        <v>44556</v>
      </c>
      <c r="H31" s="4">
        <v>1</v>
      </c>
      <c r="I31" s="4">
        <v>1</v>
      </c>
      <c r="J31" s="4">
        <v>1</v>
      </c>
      <c r="K31" s="4" t="s">
        <v>29</v>
      </c>
      <c r="L31" s="4">
        <v>219</v>
      </c>
      <c r="M31" s="4">
        <v>219</v>
      </c>
      <c r="N31" s="4" t="s">
        <v>114</v>
      </c>
      <c r="O31" s="4" t="s">
        <v>31</v>
      </c>
      <c r="P31" s="4" t="s">
        <v>32</v>
      </c>
      <c r="Q31" s="4">
        <v>0</v>
      </c>
      <c r="R31" s="6">
        <v>44551</v>
      </c>
      <c r="S31" s="5">
        <v>44559</v>
      </c>
      <c r="T31" s="4" t="s">
        <v>33</v>
      </c>
      <c r="U31" s="4">
        <v>219</v>
      </c>
      <c r="V31" s="4">
        <v>0</v>
      </c>
      <c r="W31" s="4">
        <v>0</v>
      </c>
      <c r="X31" s="4">
        <v>2349559</v>
      </c>
      <c r="Y31" s="4" t="s">
        <v>115</v>
      </c>
    </row>
    <row r="32" s="4" customFormat="1" spans="1:25">
      <c r="A32" s="4">
        <v>17027012916</v>
      </c>
      <c r="B32" s="4" t="s">
        <v>25</v>
      </c>
      <c r="C32" s="4" t="s">
        <v>26</v>
      </c>
      <c r="D32" s="4" t="s">
        <v>116</v>
      </c>
      <c r="E32" s="4" t="s">
        <v>117</v>
      </c>
      <c r="F32" s="5">
        <v>44555</v>
      </c>
      <c r="G32" s="5">
        <v>44556</v>
      </c>
      <c r="H32" s="4">
        <v>1</v>
      </c>
      <c r="I32" s="4">
        <v>1</v>
      </c>
      <c r="J32" s="4">
        <v>1</v>
      </c>
      <c r="K32" s="4" t="s">
        <v>29</v>
      </c>
      <c r="L32" s="4">
        <v>209</v>
      </c>
      <c r="M32" s="4">
        <v>209</v>
      </c>
      <c r="N32" s="4" t="s">
        <v>118</v>
      </c>
      <c r="O32" s="4" t="s">
        <v>31</v>
      </c>
      <c r="P32" s="4" t="s">
        <v>32</v>
      </c>
      <c r="Q32" s="4">
        <v>0</v>
      </c>
      <c r="R32" s="6">
        <v>44551</v>
      </c>
      <c r="S32" s="5">
        <v>44559</v>
      </c>
      <c r="T32" s="4" t="s">
        <v>33</v>
      </c>
      <c r="U32" s="4">
        <v>209</v>
      </c>
      <c r="V32" s="4">
        <v>0</v>
      </c>
      <c r="W32" s="4">
        <v>0</v>
      </c>
      <c r="X32" s="4"/>
      <c r="Y32" s="4" t="s">
        <v>119</v>
      </c>
    </row>
    <row r="33" s="4" customFormat="1" spans="1:25">
      <c r="A33" s="4">
        <v>17028308044</v>
      </c>
      <c r="B33" s="4" t="s">
        <v>25</v>
      </c>
      <c r="C33" s="4" t="s">
        <v>26</v>
      </c>
      <c r="D33" s="4" t="s">
        <v>120</v>
      </c>
      <c r="E33" s="4" t="s">
        <v>121</v>
      </c>
      <c r="F33" s="5">
        <v>44555</v>
      </c>
      <c r="G33" s="5">
        <v>44556</v>
      </c>
      <c r="H33" s="4">
        <v>1</v>
      </c>
      <c r="I33" s="4">
        <v>1</v>
      </c>
      <c r="J33" s="4">
        <v>1</v>
      </c>
      <c r="K33" s="4" t="s">
        <v>29</v>
      </c>
      <c r="L33" s="4">
        <v>58</v>
      </c>
      <c r="M33" s="4">
        <v>58</v>
      </c>
      <c r="N33" s="4" t="s">
        <v>122</v>
      </c>
      <c r="O33" s="4" t="s">
        <v>31</v>
      </c>
      <c r="P33" s="4" t="s">
        <v>32</v>
      </c>
      <c r="Q33" s="4">
        <v>0</v>
      </c>
      <c r="R33" s="6">
        <v>44552</v>
      </c>
      <c r="S33" s="5">
        <v>44559</v>
      </c>
      <c r="T33" s="4" t="s">
        <v>33</v>
      </c>
      <c r="U33" s="4">
        <v>58</v>
      </c>
      <c r="V33" s="4">
        <v>0</v>
      </c>
      <c r="W33" s="4">
        <v>0</v>
      </c>
      <c r="X33" s="4">
        <v>2350451</v>
      </c>
      <c r="Y33" s="4" t="s">
        <v>123</v>
      </c>
    </row>
    <row r="34" s="4" customFormat="1" spans="1:25">
      <c r="A34" s="4">
        <v>17034503880</v>
      </c>
      <c r="B34" s="4" t="s">
        <v>25</v>
      </c>
      <c r="C34" s="4" t="s">
        <v>26</v>
      </c>
      <c r="D34" s="4" t="s">
        <v>124</v>
      </c>
      <c r="E34" s="4" t="s">
        <v>125</v>
      </c>
      <c r="F34" s="5">
        <v>44555</v>
      </c>
      <c r="G34" s="5">
        <v>44556</v>
      </c>
      <c r="H34" s="4">
        <v>1</v>
      </c>
      <c r="I34" s="4">
        <v>1</v>
      </c>
      <c r="J34" s="4">
        <v>1</v>
      </c>
      <c r="K34" s="4" t="s">
        <v>29</v>
      </c>
      <c r="L34" s="4">
        <v>61</v>
      </c>
      <c r="M34" s="4">
        <v>61</v>
      </c>
      <c r="N34" s="4" t="s">
        <v>126</v>
      </c>
      <c r="O34" s="4" t="s">
        <v>31</v>
      </c>
      <c r="P34" s="4" t="s">
        <v>32</v>
      </c>
      <c r="Q34" s="4">
        <v>0</v>
      </c>
      <c r="R34" s="6">
        <v>44553</v>
      </c>
      <c r="S34" s="5">
        <v>44559</v>
      </c>
      <c r="T34" s="4" t="s">
        <v>33</v>
      </c>
      <c r="U34" s="4">
        <v>61</v>
      </c>
      <c r="V34" s="4">
        <v>0</v>
      </c>
      <c r="W34" s="4">
        <v>0</v>
      </c>
      <c r="X34" s="4">
        <v>2351754</v>
      </c>
      <c r="Y34" s="4">
        <v>59911300</v>
      </c>
    </row>
    <row r="35" s="4" customFormat="1" spans="1:24">
      <c r="A35" s="4">
        <v>17034682905</v>
      </c>
      <c r="B35" s="4" t="s">
        <v>25</v>
      </c>
      <c r="C35" s="4" t="s">
        <v>26</v>
      </c>
      <c r="D35" s="4" t="s">
        <v>127</v>
      </c>
      <c r="E35" s="4" t="s">
        <v>128</v>
      </c>
      <c r="F35" s="5">
        <v>44555</v>
      </c>
      <c r="G35" s="5">
        <v>44556</v>
      </c>
      <c r="H35" s="4">
        <v>1</v>
      </c>
      <c r="I35" s="4">
        <v>1</v>
      </c>
      <c r="J35" s="4">
        <v>1</v>
      </c>
      <c r="K35" s="4" t="s">
        <v>29</v>
      </c>
      <c r="L35" s="4">
        <v>631</v>
      </c>
      <c r="M35" s="4">
        <v>631</v>
      </c>
      <c r="N35" s="4" t="s">
        <v>129</v>
      </c>
      <c r="O35" s="4" t="s">
        <v>31</v>
      </c>
      <c r="P35" s="4" t="s">
        <v>32</v>
      </c>
      <c r="Q35" s="4">
        <v>0</v>
      </c>
      <c r="R35" s="6">
        <v>44553</v>
      </c>
      <c r="S35" s="5">
        <v>44559</v>
      </c>
      <c r="T35" s="4" t="s">
        <v>33</v>
      </c>
      <c r="U35" s="4">
        <v>631</v>
      </c>
      <c r="V35" s="4">
        <v>0</v>
      </c>
      <c r="W35" s="4">
        <v>0</v>
      </c>
      <c r="X35" s="4">
        <v>2351845</v>
      </c>
    </row>
    <row r="36" s="4" customFormat="1" spans="1:24">
      <c r="A36" s="4">
        <v>17034682905</v>
      </c>
      <c r="B36" s="4" t="s">
        <v>25</v>
      </c>
      <c r="C36" s="4" t="s">
        <v>130</v>
      </c>
      <c r="D36" s="4" t="s">
        <v>127</v>
      </c>
      <c r="E36" s="4" t="s">
        <v>128</v>
      </c>
      <c r="F36" s="5">
        <v>44555</v>
      </c>
      <c r="G36" s="5">
        <v>44556</v>
      </c>
      <c r="H36" s="4">
        <v>1</v>
      </c>
      <c r="I36" s="4">
        <v>1</v>
      </c>
      <c r="J36" s="4">
        <v>1</v>
      </c>
      <c r="K36" s="4" t="s">
        <v>29</v>
      </c>
      <c r="L36" s="4">
        <v>-631</v>
      </c>
      <c r="M36" s="4">
        <v>-631</v>
      </c>
      <c r="N36" s="4" t="s">
        <v>129</v>
      </c>
      <c r="O36" s="4" t="s">
        <v>31</v>
      </c>
      <c r="P36" s="4" t="s">
        <v>32</v>
      </c>
      <c r="Q36" s="4">
        <v>0</v>
      </c>
      <c r="R36" s="6">
        <v>44553</v>
      </c>
      <c r="S36" s="5">
        <v>44559</v>
      </c>
      <c r="T36" s="4" t="s">
        <v>33</v>
      </c>
      <c r="U36" s="4">
        <v>-631</v>
      </c>
      <c r="V36" s="4">
        <v>0</v>
      </c>
      <c r="W36" s="4">
        <v>0</v>
      </c>
      <c r="X36" s="4">
        <v>2351845</v>
      </c>
    </row>
    <row r="37" s="4" customFormat="1" spans="1:25">
      <c r="A37" s="4">
        <v>17035492542</v>
      </c>
      <c r="B37" s="4" t="s">
        <v>25</v>
      </c>
      <c r="C37" s="4" t="s">
        <v>26</v>
      </c>
      <c r="D37" s="4" t="s">
        <v>131</v>
      </c>
      <c r="E37" s="4" t="s">
        <v>132</v>
      </c>
      <c r="F37" s="5">
        <v>44553</v>
      </c>
      <c r="G37" s="5">
        <v>44556</v>
      </c>
      <c r="H37" s="4">
        <v>1</v>
      </c>
      <c r="I37" s="4">
        <v>3</v>
      </c>
      <c r="J37" s="4">
        <v>3</v>
      </c>
      <c r="K37" s="4" t="s">
        <v>29</v>
      </c>
      <c r="L37" s="4">
        <v>281</v>
      </c>
      <c r="M37" s="4">
        <v>281</v>
      </c>
      <c r="N37" s="4" t="s">
        <v>133</v>
      </c>
      <c r="O37" s="4" t="s">
        <v>31</v>
      </c>
      <c r="P37" s="4" t="s">
        <v>32</v>
      </c>
      <c r="Q37" s="4">
        <v>0</v>
      </c>
      <c r="R37" s="6">
        <v>44553</v>
      </c>
      <c r="S37" s="5">
        <v>44559</v>
      </c>
      <c r="T37" s="4" t="s">
        <v>33</v>
      </c>
      <c r="U37" s="4">
        <v>281</v>
      </c>
      <c r="V37" s="4">
        <v>0</v>
      </c>
      <c r="W37" s="4">
        <v>0</v>
      </c>
      <c r="X37" s="4">
        <v>2352164</v>
      </c>
      <c r="Y37" s="4">
        <v>83646487</v>
      </c>
    </row>
    <row r="38" s="4" customFormat="1" spans="1:24">
      <c r="A38" s="4">
        <v>17035798461</v>
      </c>
      <c r="B38" s="4" t="s">
        <v>25</v>
      </c>
      <c r="C38" s="4" t="s">
        <v>26</v>
      </c>
      <c r="D38" s="4" t="s">
        <v>134</v>
      </c>
      <c r="E38" s="4" t="s">
        <v>132</v>
      </c>
      <c r="F38" s="5">
        <v>44555</v>
      </c>
      <c r="G38" s="5">
        <v>44556</v>
      </c>
      <c r="H38" s="4">
        <v>1</v>
      </c>
      <c r="I38" s="4">
        <v>1</v>
      </c>
      <c r="J38" s="4">
        <v>1</v>
      </c>
      <c r="K38" s="4" t="s">
        <v>29</v>
      </c>
      <c r="L38" s="4">
        <v>180</v>
      </c>
      <c r="M38" s="4">
        <v>180</v>
      </c>
      <c r="N38" s="4" t="s">
        <v>135</v>
      </c>
      <c r="O38" s="4" t="s">
        <v>31</v>
      </c>
      <c r="P38" s="4" t="s">
        <v>32</v>
      </c>
      <c r="Q38" s="4">
        <v>0</v>
      </c>
      <c r="R38" s="6">
        <v>44553</v>
      </c>
      <c r="S38" s="5">
        <v>44559</v>
      </c>
      <c r="T38" s="4" t="s">
        <v>33</v>
      </c>
      <c r="U38" s="4">
        <v>180</v>
      </c>
      <c r="V38" s="4">
        <v>0</v>
      </c>
      <c r="W38" s="4">
        <v>0</v>
      </c>
      <c r="X38" s="4">
        <v>2352302</v>
      </c>
    </row>
    <row r="39" s="4" customFormat="1" spans="1:25">
      <c r="A39" s="4">
        <v>17035852627</v>
      </c>
      <c r="B39" s="4" t="s">
        <v>25</v>
      </c>
      <c r="C39" s="4" t="s">
        <v>26</v>
      </c>
      <c r="D39" s="4" t="s">
        <v>136</v>
      </c>
      <c r="E39" s="4" t="s">
        <v>137</v>
      </c>
      <c r="F39" s="5">
        <v>44555</v>
      </c>
      <c r="G39" s="5">
        <v>44556</v>
      </c>
      <c r="H39" s="4">
        <v>1</v>
      </c>
      <c r="I39" s="4">
        <v>1</v>
      </c>
      <c r="J39" s="4">
        <v>1</v>
      </c>
      <c r="K39" s="4" t="s">
        <v>29</v>
      </c>
      <c r="L39" s="4">
        <v>38</v>
      </c>
      <c r="M39" s="4">
        <v>38</v>
      </c>
      <c r="N39" s="4" t="s">
        <v>138</v>
      </c>
      <c r="O39" s="4" t="s">
        <v>31</v>
      </c>
      <c r="P39" s="4" t="s">
        <v>32</v>
      </c>
      <c r="Q39" s="4">
        <v>0</v>
      </c>
      <c r="R39" s="6">
        <v>44553</v>
      </c>
      <c r="S39" s="5">
        <v>44559</v>
      </c>
      <c r="T39" s="4" t="s">
        <v>33</v>
      </c>
      <c r="U39" s="4">
        <v>38</v>
      </c>
      <c r="V39" s="4">
        <v>0</v>
      </c>
      <c r="W39" s="4">
        <v>0</v>
      </c>
      <c r="X39" s="4">
        <v>2352328</v>
      </c>
      <c r="Y39" s="4">
        <v>120964</v>
      </c>
    </row>
    <row r="40" s="4" customFormat="1" spans="1:25">
      <c r="A40" s="4">
        <v>17035941961</v>
      </c>
      <c r="B40" s="4" t="s">
        <v>25</v>
      </c>
      <c r="C40" s="4" t="s">
        <v>26</v>
      </c>
      <c r="D40" s="4" t="s">
        <v>139</v>
      </c>
      <c r="E40" s="4" t="s">
        <v>140</v>
      </c>
      <c r="F40" s="5">
        <v>44555</v>
      </c>
      <c r="G40" s="5">
        <v>44556</v>
      </c>
      <c r="H40" s="4">
        <v>1</v>
      </c>
      <c r="I40" s="4">
        <v>1</v>
      </c>
      <c r="J40" s="4">
        <v>1</v>
      </c>
      <c r="K40" s="4" t="s">
        <v>29</v>
      </c>
      <c r="L40" s="4">
        <v>283</v>
      </c>
      <c r="M40" s="4">
        <v>283</v>
      </c>
      <c r="N40" s="4" t="s">
        <v>141</v>
      </c>
      <c r="O40" s="4" t="s">
        <v>31</v>
      </c>
      <c r="P40" s="4" t="s">
        <v>32</v>
      </c>
      <c r="Q40" s="4">
        <v>0</v>
      </c>
      <c r="R40" s="6">
        <v>44553</v>
      </c>
      <c r="S40" s="5">
        <v>44559</v>
      </c>
      <c r="T40" s="4" t="s">
        <v>33</v>
      </c>
      <c r="U40" s="4">
        <v>283</v>
      </c>
      <c r="V40" s="4">
        <v>0</v>
      </c>
      <c r="W40" s="4">
        <v>0</v>
      </c>
      <c r="X40" s="4">
        <v>2352368</v>
      </c>
      <c r="Y40" s="4" t="s">
        <v>142</v>
      </c>
    </row>
    <row r="41" s="4" customFormat="1" spans="1:24">
      <c r="A41" s="4">
        <v>17038073752</v>
      </c>
      <c r="B41" s="4" t="s">
        <v>25</v>
      </c>
      <c r="C41" s="4" t="s">
        <v>26</v>
      </c>
      <c r="D41" s="4" t="s">
        <v>143</v>
      </c>
      <c r="E41" s="4" t="s">
        <v>144</v>
      </c>
      <c r="F41" s="5">
        <v>44555</v>
      </c>
      <c r="G41" s="5">
        <v>44556</v>
      </c>
      <c r="H41" s="4">
        <v>1</v>
      </c>
      <c r="I41" s="4">
        <v>1</v>
      </c>
      <c r="J41" s="4">
        <v>1</v>
      </c>
      <c r="K41" s="4" t="s">
        <v>29</v>
      </c>
      <c r="L41" s="4">
        <v>285</v>
      </c>
      <c r="M41" s="4">
        <v>285</v>
      </c>
      <c r="N41" s="4" t="s">
        <v>145</v>
      </c>
      <c r="O41" s="4" t="s">
        <v>31</v>
      </c>
      <c r="P41" s="4" t="s">
        <v>32</v>
      </c>
      <c r="Q41" s="4">
        <v>0</v>
      </c>
      <c r="R41" s="6">
        <v>44553</v>
      </c>
      <c r="S41" s="5">
        <v>44559</v>
      </c>
      <c r="T41" s="4" t="s">
        <v>33</v>
      </c>
      <c r="U41" s="4">
        <v>285</v>
      </c>
      <c r="V41" s="4">
        <v>0</v>
      </c>
      <c r="W41" s="4">
        <v>0</v>
      </c>
      <c r="X41" s="4">
        <v>2352552</v>
      </c>
    </row>
    <row r="42" s="4" customFormat="1" spans="1:25">
      <c r="A42" s="4">
        <v>17039700281</v>
      </c>
      <c r="B42" s="4" t="s">
        <v>25</v>
      </c>
      <c r="C42" s="4" t="s">
        <v>26</v>
      </c>
      <c r="D42" s="4" t="s">
        <v>146</v>
      </c>
      <c r="E42" s="4" t="s">
        <v>147</v>
      </c>
      <c r="F42" s="5">
        <v>44553</v>
      </c>
      <c r="G42" s="5">
        <v>44556</v>
      </c>
      <c r="H42" s="4">
        <v>1</v>
      </c>
      <c r="I42" s="4">
        <v>3</v>
      </c>
      <c r="J42" s="4">
        <v>3</v>
      </c>
      <c r="K42" s="4" t="s">
        <v>29</v>
      </c>
      <c r="L42" s="4">
        <v>315</v>
      </c>
      <c r="M42" s="4">
        <v>315</v>
      </c>
      <c r="N42" s="4" t="s">
        <v>148</v>
      </c>
      <c r="O42" s="4" t="s">
        <v>31</v>
      </c>
      <c r="P42" s="4" t="s">
        <v>32</v>
      </c>
      <c r="Q42" s="4">
        <v>0</v>
      </c>
      <c r="R42" s="6">
        <v>44553</v>
      </c>
      <c r="S42" s="5">
        <v>44559</v>
      </c>
      <c r="T42" s="4" t="s">
        <v>33</v>
      </c>
      <c r="U42" s="4">
        <v>315</v>
      </c>
      <c r="V42" s="4">
        <v>0</v>
      </c>
      <c r="W42" s="4">
        <v>0</v>
      </c>
      <c r="X42" s="4">
        <v>2353197</v>
      </c>
      <c r="Y42" s="4" t="s">
        <v>149</v>
      </c>
    </row>
    <row r="43" s="4" customFormat="1" spans="1:25">
      <c r="A43" s="4">
        <v>17040699677</v>
      </c>
      <c r="B43" s="4" t="s">
        <v>25</v>
      </c>
      <c r="C43" s="4" t="s">
        <v>26</v>
      </c>
      <c r="D43" s="4" t="s">
        <v>150</v>
      </c>
      <c r="E43" s="4" t="s">
        <v>151</v>
      </c>
      <c r="F43" s="5">
        <v>44555</v>
      </c>
      <c r="G43" s="5">
        <v>44556</v>
      </c>
      <c r="H43" s="4">
        <v>1</v>
      </c>
      <c r="I43" s="4">
        <v>1</v>
      </c>
      <c r="J43" s="4">
        <v>1</v>
      </c>
      <c r="K43" s="4" t="s">
        <v>29</v>
      </c>
      <c r="L43" s="4">
        <v>165</v>
      </c>
      <c r="M43" s="4">
        <v>165</v>
      </c>
      <c r="N43" s="4" t="s">
        <v>152</v>
      </c>
      <c r="O43" s="4" t="s">
        <v>31</v>
      </c>
      <c r="P43" s="4" t="s">
        <v>32</v>
      </c>
      <c r="Q43" s="4">
        <v>0</v>
      </c>
      <c r="R43" s="6">
        <v>44554</v>
      </c>
      <c r="S43" s="5">
        <v>44559</v>
      </c>
      <c r="T43" s="4" t="s">
        <v>33</v>
      </c>
      <c r="U43" s="4">
        <v>165</v>
      </c>
      <c r="V43" s="4">
        <v>0</v>
      </c>
      <c r="W43" s="4">
        <v>0</v>
      </c>
      <c r="X43" s="4">
        <v>2353585</v>
      </c>
      <c r="Y43" s="4">
        <v>84127249</v>
      </c>
    </row>
    <row r="44" s="4" customFormat="1" spans="1:25">
      <c r="A44" s="4">
        <v>17040841519</v>
      </c>
      <c r="B44" s="4" t="s">
        <v>25</v>
      </c>
      <c r="C44" s="4" t="s">
        <v>26</v>
      </c>
      <c r="D44" s="4" t="s">
        <v>153</v>
      </c>
      <c r="E44" s="4" t="s">
        <v>154</v>
      </c>
      <c r="F44" s="5">
        <v>44555</v>
      </c>
      <c r="G44" s="5">
        <v>44556</v>
      </c>
      <c r="H44" s="4">
        <v>1</v>
      </c>
      <c r="I44" s="4">
        <v>1</v>
      </c>
      <c r="J44" s="4">
        <v>1</v>
      </c>
      <c r="K44" s="4" t="s">
        <v>29</v>
      </c>
      <c r="L44" s="4">
        <v>103</v>
      </c>
      <c r="M44" s="4">
        <v>103</v>
      </c>
      <c r="N44" s="4" t="s">
        <v>155</v>
      </c>
      <c r="O44" s="4" t="s">
        <v>31</v>
      </c>
      <c r="P44" s="4" t="s">
        <v>32</v>
      </c>
      <c r="Q44" s="4">
        <v>0</v>
      </c>
      <c r="R44" s="6">
        <v>44554</v>
      </c>
      <c r="S44" s="5">
        <v>44559</v>
      </c>
      <c r="T44" s="4" t="s">
        <v>33</v>
      </c>
      <c r="U44" s="4">
        <v>103</v>
      </c>
      <c r="V44" s="4">
        <v>0</v>
      </c>
      <c r="W44" s="4">
        <v>0</v>
      </c>
      <c r="X44" s="4">
        <v>2353669</v>
      </c>
      <c r="Y44" s="4">
        <v>60031206</v>
      </c>
    </row>
    <row r="45" s="4" customFormat="1" spans="1:25">
      <c r="A45" s="4">
        <v>17041315685</v>
      </c>
      <c r="B45" s="4" t="s">
        <v>25</v>
      </c>
      <c r="C45" s="4" t="s">
        <v>26</v>
      </c>
      <c r="D45" s="4" t="s">
        <v>156</v>
      </c>
      <c r="E45" s="4" t="s">
        <v>157</v>
      </c>
      <c r="F45" s="5">
        <v>44554</v>
      </c>
      <c r="G45" s="5">
        <v>44556</v>
      </c>
      <c r="H45" s="4">
        <v>1</v>
      </c>
      <c r="I45" s="4">
        <v>2</v>
      </c>
      <c r="J45" s="4">
        <v>2</v>
      </c>
      <c r="K45" s="4" t="s">
        <v>29</v>
      </c>
      <c r="L45" s="4">
        <v>183</v>
      </c>
      <c r="M45" s="4">
        <v>183</v>
      </c>
      <c r="N45" s="4" t="s">
        <v>158</v>
      </c>
      <c r="O45" s="4" t="s">
        <v>31</v>
      </c>
      <c r="P45" s="4" t="s">
        <v>32</v>
      </c>
      <c r="Q45" s="4">
        <v>0</v>
      </c>
      <c r="R45" s="6">
        <v>44554</v>
      </c>
      <c r="S45" s="5">
        <v>44559</v>
      </c>
      <c r="T45" s="4" t="s">
        <v>33</v>
      </c>
      <c r="U45" s="4">
        <v>183</v>
      </c>
      <c r="V45" s="4">
        <v>0</v>
      </c>
      <c r="W45" s="4">
        <v>0</v>
      </c>
      <c r="X45" s="4">
        <v>2353915</v>
      </c>
      <c r="Y45" s="4" t="s">
        <v>159</v>
      </c>
    </row>
    <row r="46" s="4" customFormat="1" spans="1:24">
      <c r="A46" s="4">
        <v>17043666134</v>
      </c>
      <c r="B46" s="4" t="s">
        <v>25</v>
      </c>
      <c r="C46" s="4" t="s">
        <v>26</v>
      </c>
      <c r="D46" s="4" t="s">
        <v>160</v>
      </c>
      <c r="E46" s="4" t="s">
        <v>161</v>
      </c>
      <c r="F46" s="5">
        <v>44555</v>
      </c>
      <c r="G46" s="5">
        <v>44556</v>
      </c>
      <c r="H46" s="4">
        <v>1</v>
      </c>
      <c r="I46" s="4">
        <v>1</v>
      </c>
      <c r="J46" s="4">
        <v>1</v>
      </c>
      <c r="K46" s="4" t="s">
        <v>29</v>
      </c>
      <c r="L46" s="4">
        <v>29</v>
      </c>
      <c r="M46" s="4">
        <v>29</v>
      </c>
      <c r="N46" s="4" t="s">
        <v>162</v>
      </c>
      <c r="O46" s="4" t="s">
        <v>31</v>
      </c>
      <c r="P46" s="4" t="s">
        <v>32</v>
      </c>
      <c r="Q46" s="4">
        <v>0</v>
      </c>
      <c r="R46" s="6">
        <v>44554</v>
      </c>
      <c r="S46" s="5">
        <v>44559</v>
      </c>
      <c r="T46" s="4" t="s">
        <v>33</v>
      </c>
      <c r="U46" s="4">
        <v>29</v>
      </c>
      <c r="V46" s="4">
        <v>0</v>
      </c>
      <c r="W46" s="4">
        <v>0</v>
      </c>
      <c r="X46" s="4">
        <v>2354196</v>
      </c>
    </row>
    <row r="47" s="4" customFormat="1" spans="1:25">
      <c r="A47" s="4">
        <v>17044363584</v>
      </c>
      <c r="B47" s="4" t="s">
        <v>25</v>
      </c>
      <c r="C47" s="4" t="s">
        <v>26</v>
      </c>
      <c r="D47" s="4" t="s">
        <v>163</v>
      </c>
      <c r="E47" s="4" t="s">
        <v>164</v>
      </c>
      <c r="F47" s="5">
        <v>44555</v>
      </c>
      <c r="G47" s="5">
        <v>44556</v>
      </c>
      <c r="H47" s="4">
        <v>1</v>
      </c>
      <c r="I47" s="4">
        <v>1</v>
      </c>
      <c r="J47" s="4">
        <v>1</v>
      </c>
      <c r="K47" s="4" t="s">
        <v>29</v>
      </c>
      <c r="L47" s="4">
        <v>87</v>
      </c>
      <c r="M47" s="4">
        <v>87</v>
      </c>
      <c r="N47" s="4" t="s">
        <v>165</v>
      </c>
      <c r="O47" s="4" t="s">
        <v>31</v>
      </c>
      <c r="P47" s="4" t="s">
        <v>32</v>
      </c>
      <c r="Q47" s="4">
        <v>0</v>
      </c>
      <c r="R47" s="6">
        <v>44554</v>
      </c>
      <c r="S47" s="5">
        <v>44559</v>
      </c>
      <c r="T47" s="4" t="s">
        <v>33</v>
      </c>
      <c r="U47" s="4">
        <v>87</v>
      </c>
      <c r="V47" s="4">
        <v>0</v>
      </c>
      <c r="W47" s="4">
        <v>0</v>
      </c>
      <c r="X47" s="4">
        <v>2354400</v>
      </c>
      <c r="Y47" s="4">
        <v>5856146</v>
      </c>
    </row>
    <row r="48" s="4" customFormat="1" spans="1:25">
      <c r="A48" s="4">
        <v>17044743342</v>
      </c>
      <c r="B48" s="4" t="s">
        <v>25</v>
      </c>
      <c r="C48" s="4" t="s">
        <v>26</v>
      </c>
      <c r="D48" s="4" t="s">
        <v>166</v>
      </c>
      <c r="E48" s="4" t="s">
        <v>167</v>
      </c>
      <c r="F48" s="5">
        <v>44555</v>
      </c>
      <c r="G48" s="5">
        <v>44556</v>
      </c>
      <c r="H48" s="4">
        <v>1</v>
      </c>
      <c r="I48" s="4">
        <v>1</v>
      </c>
      <c r="J48" s="4">
        <v>1</v>
      </c>
      <c r="K48" s="4" t="s">
        <v>29</v>
      </c>
      <c r="L48" s="4">
        <v>133</v>
      </c>
      <c r="M48" s="4">
        <v>133</v>
      </c>
      <c r="N48" s="4" t="s">
        <v>168</v>
      </c>
      <c r="O48" s="4" t="s">
        <v>31</v>
      </c>
      <c r="P48" s="4" t="s">
        <v>32</v>
      </c>
      <c r="Q48" s="4">
        <v>0</v>
      </c>
      <c r="R48" s="6">
        <v>44554</v>
      </c>
      <c r="S48" s="5">
        <v>44559</v>
      </c>
      <c r="T48" s="4" t="s">
        <v>33</v>
      </c>
      <c r="U48" s="4">
        <v>133</v>
      </c>
      <c r="V48" s="4">
        <v>0</v>
      </c>
      <c r="W48" s="4">
        <v>0</v>
      </c>
      <c r="X48" s="4">
        <v>2354534</v>
      </c>
      <c r="Y48" s="4">
        <v>157847</v>
      </c>
    </row>
    <row r="49" s="4" customFormat="1" spans="1:24">
      <c r="A49" s="4">
        <v>17046744363</v>
      </c>
      <c r="B49" s="4" t="s">
        <v>25</v>
      </c>
      <c r="C49" s="4" t="s">
        <v>26</v>
      </c>
      <c r="D49" s="4" t="s">
        <v>169</v>
      </c>
      <c r="E49" s="4" t="s">
        <v>170</v>
      </c>
      <c r="F49" s="5">
        <v>44555</v>
      </c>
      <c r="G49" s="5">
        <v>44556</v>
      </c>
      <c r="H49" s="4">
        <v>1</v>
      </c>
      <c r="I49" s="4">
        <v>1</v>
      </c>
      <c r="J49" s="4">
        <v>1</v>
      </c>
      <c r="K49" s="4" t="s">
        <v>29</v>
      </c>
      <c r="L49" s="4">
        <v>58</v>
      </c>
      <c r="M49" s="4">
        <v>58</v>
      </c>
      <c r="N49" s="4" t="s">
        <v>171</v>
      </c>
      <c r="O49" s="4" t="s">
        <v>31</v>
      </c>
      <c r="P49" s="4" t="s">
        <v>32</v>
      </c>
      <c r="Q49" s="4">
        <v>0</v>
      </c>
      <c r="R49" s="6">
        <v>44555</v>
      </c>
      <c r="S49" s="5">
        <v>44559</v>
      </c>
      <c r="T49" s="4" t="s">
        <v>33</v>
      </c>
      <c r="U49" s="4">
        <v>58</v>
      </c>
      <c r="V49" s="4">
        <v>0</v>
      </c>
      <c r="W49" s="4">
        <v>0</v>
      </c>
      <c r="X49" s="4">
        <v>2355455</v>
      </c>
    </row>
    <row r="50" s="4" customFormat="1" spans="1:25">
      <c r="A50" s="4">
        <v>17049680768</v>
      </c>
      <c r="B50" s="4" t="s">
        <v>25</v>
      </c>
      <c r="C50" s="4" t="s">
        <v>26</v>
      </c>
      <c r="D50" s="4" t="s">
        <v>172</v>
      </c>
      <c r="E50" s="4" t="s">
        <v>173</v>
      </c>
      <c r="F50" s="5">
        <v>44555</v>
      </c>
      <c r="G50" s="5">
        <v>44556</v>
      </c>
      <c r="H50" s="4">
        <v>1</v>
      </c>
      <c r="I50" s="4">
        <v>1</v>
      </c>
      <c r="J50" s="4">
        <v>1</v>
      </c>
      <c r="K50" s="4" t="s">
        <v>29</v>
      </c>
      <c r="L50" s="4">
        <v>109</v>
      </c>
      <c r="M50" s="4">
        <v>109</v>
      </c>
      <c r="N50" s="4" t="s">
        <v>174</v>
      </c>
      <c r="O50" s="4" t="s">
        <v>31</v>
      </c>
      <c r="P50" s="4" t="s">
        <v>32</v>
      </c>
      <c r="Q50" s="4">
        <v>0</v>
      </c>
      <c r="R50" s="6">
        <v>44555</v>
      </c>
      <c r="S50" s="5">
        <v>44559</v>
      </c>
      <c r="T50" s="4" t="s">
        <v>33</v>
      </c>
      <c r="U50" s="4">
        <v>109</v>
      </c>
      <c r="V50" s="4">
        <v>0</v>
      </c>
      <c r="W50" s="4">
        <v>0</v>
      </c>
      <c r="X50" s="4"/>
      <c r="Y50" s="4">
        <v>64586384</v>
      </c>
    </row>
    <row r="51" s="4" customFormat="1" spans="1:25">
      <c r="A51" s="4">
        <v>17050108184</v>
      </c>
      <c r="B51" s="4" t="s">
        <v>25</v>
      </c>
      <c r="C51" s="4" t="s">
        <v>26</v>
      </c>
      <c r="D51" s="4" t="s">
        <v>175</v>
      </c>
      <c r="E51" s="4" t="s">
        <v>176</v>
      </c>
      <c r="F51" s="5">
        <v>44555</v>
      </c>
      <c r="G51" s="5">
        <v>44556</v>
      </c>
      <c r="H51" s="4">
        <v>1</v>
      </c>
      <c r="I51" s="4">
        <v>1</v>
      </c>
      <c r="J51" s="4">
        <v>1</v>
      </c>
      <c r="K51" s="4" t="s">
        <v>29</v>
      </c>
      <c r="L51" s="4">
        <v>147</v>
      </c>
      <c r="M51" s="4">
        <v>147</v>
      </c>
      <c r="N51" s="4" t="s">
        <v>177</v>
      </c>
      <c r="O51" s="4" t="s">
        <v>31</v>
      </c>
      <c r="P51" s="4" t="s">
        <v>32</v>
      </c>
      <c r="Q51" s="4">
        <v>0</v>
      </c>
      <c r="R51" s="6">
        <v>44555</v>
      </c>
      <c r="S51" s="5">
        <v>44559</v>
      </c>
      <c r="T51" s="4" t="s">
        <v>33</v>
      </c>
      <c r="U51" s="4">
        <v>147</v>
      </c>
      <c r="V51" s="4">
        <v>0</v>
      </c>
      <c r="W51" s="4">
        <v>0</v>
      </c>
      <c r="X51" s="4">
        <v>2355911</v>
      </c>
      <c r="Y51" s="4">
        <v>84837792</v>
      </c>
    </row>
    <row r="52" s="4" customFormat="1" spans="1:24">
      <c r="A52" s="4">
        <v>16740661319</v>
      </c>
      <c r="B52" s="4" t="s">
        <v>25</v>
      </c>
      <c r="C52" s="4" t="s">
        <v>130</v>
      </c>
      <c r="D52" s="4" t="s">
        <v>45</v>
      </c>
      <c r="E52" s="4" t="s">
        <v>46</v>
      </c>
      <c r="F52" s="5">
        <v>44555</v>
      </c>
      <c r="G52" s="5">
        <v>44556</v>
      </c>
      <c r="H52" s="4">
        <v>1</v>
      </c>
      <c r="I52" s="4">
        <v>1</v>
      </c>
      <c r="J52" s="4">
        <v>1</v>
      </c>
      <c r="K52" s="4" t="s">
        <v>29</v>
      </c>
      <c r="L52" s="4">
        <v>-48</v>
      </c>
      <c r="M52" s="4">
        <v>-48</v>
      </c>
      <c r="N52" s="4" t="s">
        <v>47</v>
      </c>
      <c r="O52" s="4" t="s">
        <v>31</v>
      </c>
      <c r="P52" s="4" t="s">
        <v>32</v>
      </c>
      <c r="Q52" s="4">
        <v>0</v>
      </c>
      <c r="R52" s="6">
        <v>44504</v>
      </c>
      <c r="S52" s="5">
        <v>44559</v>
      </c>
      <c r="T52" s="4" t="s">
        <v>33</v>
      </c>
      <c r="U52" s="4">
        <v>-48</v>
      </c>
      <c r="V52" s="4">
        <v>0</v>
      </c>
      <c r="W52" s="4">
        <v>0</v>
      </c>
      <c r="X52" s="4">
        <v>2289790</v>
      </c>
    </row>
    <row r="53" s="4" customFormat="1" spans="1:25">
      <c r="A53" s="4">
        <v>17051540416</v>
      </c>
      <c r="B53" s="4" t="s">
        <v>25</v>
      </c>
      <c r="C53" s="4" t="s">
        <v>26</v>
      </c>
      <c r="D53" s="4" t="s">
        <v>178</v>
      </c>
      <c r="E53" s="4" t="s">
        <v>179</v>
      </c>
      <c r="F53" s="5">
        <v>44555</v>
      </c>
      <c r="G53" s="5">
        <v>44556</v>
      </c>
      <c r="H53" s="4">
        <v>1</v>
      </c>
      <c r="I53" s="4">
        <v>1</v>
      </c>
      <c r="J53" s="4">
        <v>1</v>
      </c>
      <c r="K53" s="4" t="s">
        <v>29</v>
      </c>
      <c r="L53" s="4">
        <v>569</v>
      </c>
      <c r="M53" s="4">
        <v>569</v>
      </c>
      <c r="N53" s="4" t="s">
        <v>180</v>
      </c>
      <c r="O53" s="4" t="s">
        <v>31</v>
      </c>
      <c r="P53" s="4" t="s">
        <v>32</v>
      </c>
      <c r="Q53" s="4">
        <v>0</v>
      </c>
      <c r="R53" s="6">
        <v>44555</v>
      </c>
      <c r="S53" s="5">
        <v>44559</v>
      </c>
      <c r="T53" s="4" t="s">
        <v>33</v>
      </c>
      <c r="U53" s="4">
        <v>569</v>
      </c>
      <c r="V53" s="4">
        <v>0</v>
      </c>
      <c r="W53" s="4">
        <v>0</v>
      </c>
      <c r="X53" s="4">
        <v>2356403</v>
      </c>
      <c r="Y53" s="4">
        <v>84903347</v>
      </c>
    </row>
    <row r="54" s="4" customFormat="1" spans="1:24">
      <c r="A54" s="4">
        <v>17051947108</v>
      </c>
      <c r="B54" s="4" t="s">
        <v>25</v>
      </c>
      <c r="C54" s="4" t="s">
        <v>26</v>
      </c>
      <c r="D54" s="4" t="s">
        <v>181</v>
      </c>
      <c r="E54" s="4" t="s">
        <v>182</v>
      </c>
      <c r="F54" s="5">
        <v>44555</v>
      </c>
      <c r="G54" s="5">
        <v>44556</v>
      </c>
      <c r="H54" s="4">
        <v>1</v>
      </c>
      <c r="I54" s="4">
        <v>1</v>
      </c>
      <c r="J54" s="4">
        <v>1</v>
      </c>
      <c r="K54" s="4" t="s">
        <v>29</v>
      </c>
      <c r="L54" s="4">
        <v>70</v>
      </c>
      <c r="M54" s="4">
        <v>70</v>
      </c>
      <c r="N54" s="4" t="s">
        <v>183</v>
      </c>
      <c r="O54" s="4" t="s">
        <v>31</v>
      </c>
      <c r="P54" s="4" t="s">
        <v>32</v>
      </c>
      <c r="Q54" s="4">
        <v>0</v>
      </c>
      <c r="R54" s="6">
        <v>44555</v>
      </c>
      <c r="S54" s="5">
        <v>44559</v>
      </c>
      <c r="T54" s="4" t="s">
        <v>33</v>
      </c>
      <c r="U54" s="4">
        <v>70</v>
      </c>
      <c r="V54" s="4">
        <v>0</v>
      </c>
      <c r="W54" s="4">
        <v>0</v>
      </c>
      <c r="X54" s="4">
        <v>2356551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3"/>
  <sheetViews>
    <sheetView tabSelected="1" workbookViewId="0">
      <selection activeCell="E78" sqref="E78"/>
    </sheetView>
  </sheetViews>
  <sheetFormatPr defaultColWidth="9" defaultRowHeight="13.5"/>
  <cols>
    <col min="1" max="1" width="12.625" style="4" customWidth="1"/>
    <col min="2" max="3" width="11.5" style="4"/>
    <col min="4" max="4" width="9" style="4"/>
    <col min="5" max="5" width="9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184</v>
      </c>
    </row>
    <row r="2" s="4" customFormat="1" hidden="1" spans="1:9">
      <c r="A2" s="4">
        <v>16365960233</v>
      </c>
      <c r="B2" s="5">
        <v>44555</v>
      </c>
      <c r="C2" s="5">
        <v>44556</v>
      </c>
      <c r="D2" s="4">
        <v>31</v>
      </c>
      <c r="E2" s="4" t="str">
        <f>VLOOKUP(A2,HOP!A:L,12,0)</f>
        <v>31.00</v>
      </c>
      <c r="F2" s="4" t="str">
        <f>VLOOKUP(A2,HOP!A:C,3,0)</f>
        <v>2264367</v>
      </c>
      <c r="G2" s="4">
        <f>D2-E2</f>
        <v>0</v>
      </c>
      <c r="H2" s="4" t="str">
        <f>$H$1&amp;F2</f>
        <v>，2264367</v>
      </c>
      <c r="I2" s="4" t="str">
        <f>VLOOKUP(A2,HOP!A:T,20,0)</f>
        <v>直连</v>
      </c>
    </row>
    <row r="3" s="4" customFormat="1" hidden="1" spans="1:9">
      <c r="A3" s="4">
        <v>16371521181</v>
      </c>
      <c r="B3" s="5">
        <v>44555</v>
      </c>
      <c r="C3" s="5">
        <v>44556</v>
      </c>
      <c r="D3" s="4">
        <v>38</v>
      </c>
      <c r="E3" s="4" t="str">
        <f>VLOOKUP(A3,HOP!A:L,12,0)</f>
        <v>38.00</v>
      </c>
      <c r="F3" s="4" t="str">
        <f>VLOOKUP(A3,HOP!A:C,3,0)</f>
        <v>2264947</v>
      </c>
      <c r="G3" s="4">
        <f t="shared" ref="G3:G34" si="0">D3-E3</f>
        <v>0</v>
      </c>
      <c r="H3" s="4" t="str">
        <f t="shared" ref="H3:H34" si="1">$H$1&amp;F3</f>
        <v>，2264947</v>
      </c>
      <c r="I3" s="4" t="str">
        <f>VLOOKUP(A3,HOP!A:T,20,0)</f>
        <v>直连</v>
      </c>
    </row>
    <row r="4" s="4" customFormat="1" hidden="1" spans="1:9">
      <c r="A4" s="4">
        <v>16454523826</v>
      </c>
      <c r="B4" s="5">
        <v>44555</v>
      </c>
      <c r="C4" s="5">
        <v>44556</v>
      </c>
      <c r="D4" s="4">
        <v>48</v>
      </c>
      <c r="E4" s="4" t="str">
        <f>VLOOKUP(A4,HOP!A:L,12,0)</f>
        <v>48.00</v>
      </c>
      <c r="F4" s="4" t="str">
        <f>VLOOKUP(A4,HOP!A:C,3,0)</f>
        <v>2272155</v>
      </c>
      <c r="G4" s="4">
        <f t="shared" si="0"/>
        <v>0</v>
      </c>
      <c r="H4" s="4" t="str">
        <f t="shared" si="1"/>
        <v>，2272155</v>
      </c>
      <c r="I4" s="4" t="str">
        <f>VLOOKUP(A4,HOP!A:T,20,0)</f>
        <v>直连</v>
      </c>
    </row>
    <row r="5" s="4" customFormat="1" hidden="1" spans="1:9">
      <c r="A5" s="4">
        <v>16583412975</v>
      </c>
      <c r="B5" s="5">
        <v>44554</v>
      </c>
      <c r="C5" s="5">
        <v>44556</v>
      </c>
      <c r="D5" s="4">
        <v>86</v>
      </c>
      <c r="E5" s="4" t="str">
        <f>VLOOKUP(A5,HOP!A:L,12,0)</f>
        <v>86.00</v>
      </c>
      <c r="F5" s="4" t="str">
        <f>VLOOKUP(A5,HOP!A:C,3,0)</f>
        <v>2279281</v>
      </c>
      <c r="G5" s="4">
        <f t="shared" si="0"/>
        <v>0</v>
      </c>
      <c r="H5" s="4" t="str">
        <f t="shared" si="1"/>
        <v>，2279281</v>
      </c>
      <c r="I5" s="4" t="str">
        <f>VLOOKUP(A5,HOP!A:T,20,0)</f>
        <v>直连</v>
      </c>
    </row>
    <row r="6" s="4" customFormat="1" hidden="1" spans="1:9">
      <c r="A6" s="4">
        <v>16695902754</v>
      </c>
      <c r="B6" s="5">
        <v>44552</v>
      </c>
      <c r="C6" s="5">
        <v>44556</v>
      </c>
      <c r="D6" s="4">
        <v>737</v>
      </c>
      <c r="E6" s="4" t="str">
        <f>VLOOKUP(A6,HOP!A:L,12,0)</f>
        <v>737.00</v>
      </c>
      <c r="F6" s="4" t="str">
        <f>VLOOKUP(A6,HOP!A:C,3,0)</f>
        <v>2285769</v>
      </c>
      <c r="G6" s="4">
        <f t="shared" si="0"/>
        <v>0</v>
      </c>
      <c r="H6" s="4" t="str">
        <f t="shared" si="1"/>
        <v>，2285769</v>
      </c>
      <c r="I6" s="4" t="str">
        <f>VLOOKUP(A6,HOP!A:T,20,0)</f>
        <v>直连</v>
      </c>
    </row>
    <row r="7" s="4" customFormat="1" hidden="1" spans="1:9">
      <c r="A7" s="4">
        <v>16740661319</v>
      </c>
      <c r="B7" s="5">
        <v>44555</v>
      </c>
      <c r="C7" s="5">
        <v>44556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hidden="1" spans="1:9">
      <c r="A8" s="4">
        <v>16750460520</v>
      </c>
      <c r="B8" s="5">
        <v>44555</v>
      </c>
      <c r="C8" s="5">
        <v>44556</v>
      </c>
      <c r="D8" s="4">
        <v>107</v>
      </c>
      <c r="E8" s="4" t="str">
        <f>VLOOKUP(A8,HOP!A:L,12,0)</f>
        <v>107.00</v>
      </c>
      <c r="F8" s="4" t="str">
        <f>VLOOKUP(A8,HOP!A:C,3,0)</f>
        <v>2291760</v>
      </c>
      <c r="G8" s="4">
        <f t="shared" si="0"/>
        <v>0</v>
      </c>
      <c r="H8" s="4" t="str">
        <f t="shared" si="1"/>
        <v>，2291760</v>
      </c>
      <c r="I8" s="4" t="str">
        <f>VLOOKUP(A8,HOP!A:T,20,0)</f>
        <v>直连</v>
      </c>
    </row>
    <row r="9" s="4" customFormat="1" hidden="1" spans="1:9">
      <c r="A9" s="4">
        <v>16751570663</v>
      </c>
      <c r="B9" s="5">
        <v>44553</v>
      </c>
      <c r="C9" s="5">
        <v>44556</v>
      </c>
      <c r="D9" s="4">
        <v>105</v>
      </c>
      <c r="E9" s="4" t="str">
        <f>VLOOKUP(A9,HOP!A:L,12,0)</f>
        <v>105.00</v>
      </c>
      <c r="F9" s="4" t="str">
        <f>VLOOKUP(A9,HOP!A:C,3,0)</f>
        <v>2292067</v>
      </c>
      <c r="G9" s="4">
        <f t="shared" si="0"/>
        <v>0</v>
      </c>
      <c r="H9" s="4" t="str">
        <f t="shared" si="1"/>
        <v>，2292067</v>
      </c>
      <c r="I9" s="4" t="str">
        <f>VLOOKUP(A9,HOP!A:T,20,0)</f>
        <v>直连</v>
      </c>
    </row>
    <row r="10" s="4" customFormat="1" hidden="1" spans="1:9">
      <c r="A10" s="4">
        <v>16756462622</v>
      </c>
      <c r="B10" s="5">
        <v>44555</v>
      </c>
      <c r="C10" s="5">
        <v>44556</v>
      </c>
      <c r="D10" s="4">
        <v>107</v>
      </c>
      <c r="E10" s="4" t="str">
        <f>VLOOKUP(A10,HOP!A:L,12,0)</f>
        <v>107.00</v>
      </c>
      <c r="F10" s="4" t="str">
        <f>VLOOKUP(A10,HOP!A:C,3,0)</f>
        <v>2292848</v>
      </c>
      <c r="G10" s="4">
        <f t="shared" si="0"/>
        <v>0</v>
      </c>
      <c r="H10" s="4" t="str">
        <f t="shared" si="1"/>
        <v>，2292848</v>
      </c>
      <c r="I10" s="4" t="str">
        <f>VLOOKUP(A10,HOP!A:T,20,0)</f>
        <v>直连</v>
      </c>
    </row>
    <row r="11" s="4" customFormat="1" hidden="1" spans="1:9">
      <c r="A11" s="4">
        <v>16801299512</v>
      </c>
      <c r="B11" s="5">
        <v>44555</v>
      </c>
      <c r="C11" s="5">
        <v>44556</v>
      </c>
      <c r="D11" s="4">
        <v>105</v>
      </c>
      <c r="E11" s="4" t="str">
        <f>VLOOKUP(A11,HOP!A:L,12,0)</f>
        <v>105.00</v>
      </c>
      <c r="F11" s="4" t="str">
        <f>VLOOKUP(A11,HOP!A:C,3,0)</f>
        <v>2299966</v>
      </c>
      <c r="G11" s="4">
        <f t="shared" si="0"/>
        <v>0</v>
      </c>
      <c r="H11" s="4" t="str">
        <f t="shared" si="1"/>
        <v>，2299966</v>
      </c>
      <c r="I11" s="4" t="str">
        <f>VLOOKUP(A11,HOP!A:T,20,0)</f>
        <v>直连</v>
      </c>
    </row>
    <row r="12" s="4" customFormat="1" hidden="1" spans="1:9">
      <c r="A12" s="4">
        <v>16839908191</v>
      </c>
      <c r="B12" s="5">
        <v>44548</v>
      </c>
      <c r="C12" s="5">
        <v>44556</v>
      </c>
      <c r="D12" s="4">
        <v>872</v>
      </c>
      <c r="E12" s="4" t="str">
        <f>VLOOKUP(A12,HOP!A:L,12,0)</f>
        <v>872.00</v>
      </c>
      <c r="F12" s="4" t="str">
        <f>VLOOKUP(A12,HOP!A:C,3,0)</f>
        <v>2306890</v>
      </c>
      <c r="G12" s="4">
        <f t="shared" si="0"/>
        <v>0</v>
      </c>
      <c r="H12" s="4" t="str">
        <f t="shared" si="1"/>
        <v>，2306890</v>
      </c>
      <c r="I12" s="4" t="str">
        <f>VLOOKUP(A12,HOP!A:T,20,0)</f>
        <v>直连</v>
      </c>
    </row>
    <row r="13" s="4" customFormat="1" hidden="1" spans="1:9">
      <c r="A13" s="4">
        <v>16848462621</v>
      </c>
      <c r="B13" s="5">
        <v>44555</v>
      </c>
      <c r="C13" s="5">
        <v>44556</v>
      </c>
      <c r="D13" s="4">
        <v>205</v>
      </c>
      <c r="E13" s="4" t="str">
        <f>VLOOKUP(A13,HOP!A:L,12,0)</f>
        <v>205.00</v>
      </c>
      <c r="F13" s="4" t="str">
        <f>VLOOKUP(A13,HOP!A:C,3,0)</f>
        <v>2308746</v>
      </c>
      <c r="G13" s="4">
        <f t="shared" si="0"/>
        <v>0</v>
      </c>
      <c r="H13" s="4" t="str">
        <f t="shared" si="1"/>
        <v>，2308746</v>
      </c>
      <c r="I13" s="4" t="str">
        <f>VLOOKUP(A13,HOP!A:T,20,0)</f>
        <v>直连</v>
      </c>
    </row>
    <row r="14" s="4" customFormat="1" hidden="1" spans="1:9">
      <c r="A14" s="4">
        <v>16857061925</v>
      </c>
      <c r="B14" s="5">
        <v>44554</v>
      </c>
      <c r="C14" s="5">
        <v>44556</v>
      </c>
      <c r="D14" s="4">
        <v>30</v>
      </c>
      <c r="E14" s="4" t="str">
        <f>VLOOKUP(A14,HOP!A:L,12,0)</f>
        <v>30.00</v>
      </c>
      <c r="F14" s="4" t="str">
        <f>VLOOKUP(A14,HOP!A:C,3,0)</f>
        <v>2310504</v>
      </c>
      <c r="G14" s="4">
        <f t="shared" si="0"/>
        <v>0</v>
      </c>
      <c r="H14" s="4" t="str">
        <f t="shared" si="1"/>
        <v>，2310504</v>
      </c>
      <c r="I14" s="4" t="str">
        <f>VLOOKUP(A14,HOP!A:T,20,0)</f>
        <v>直连</v>
      </c>
    </row>
    <row r="15" s="4" customFormat="1" hidden="1" spans="1:9">
      <c r="A15" s="4">
        <v>16865863036</v>
      </c>
      <c r="B15" s="5">
        <v>44551</v>
      </c>
      <c r="C15" s="5">
        <v>44556</v>
      </c>
      <c r="D15" s="4">
        <v>1735</v>
      </c>
      <c r="E15" s="4" t="str">
        <f>VLOOKUP(A15,HOP!A:L,12,0)</f>
        <v>1735.00</v>
      </c>
      <c r="F15" s="4" t="str">
        <f>VLOOKUP(A15,HOP!A:C,3,0)</f>
        <v>2313114</v>
      </c>
      <c r="G15" s="4">
        <f t="shared" si="0"/>
        <v>0</v>
      </c>
      <c r="H15" s="4" t="str">
        <f t="shared" si="1"/>
        <v>，2313114</v>
      </c>
      <c r="I15" s="4" t="str">
        <f>VLOOKUP(A15,HOP!A:T,20,0)</f>
        <v>直连</v>
      </c>
    </row>
    <row r="16" s="4" customFormat="1" hidden="1" spans="1:9">
      <c r="A16" s="4">
        <v>16904510244</v>
      </c>
      <c r="B16" s="5">
        <v>44555</v>
      </c>
      <c r="C16" s="5">
        <v>44556</v>
      </c>
      <c r="D16" s="4">
        <v>51</v>
      </c>
      <c r="E16" s="4" t="str">
        <f>VLOOKUP(A16,HOP!A:L,12,0)</f>
        <v>51.00</v>
      </c>
      <c r="F16" s="4" t="str">
        <f>VLOOKUP(A16,HOP!A:C,3,0)</f>
        <v>2323081</v>
      </c>
      <c r="G16" s="4">
        <f t="shared" si="0"/>
        <v>0</v>
      </c>
      <c r="H16" s="4" t="str">
        <f t="shared" si="1"/>
        <v>，2323081</v>
      </c>
      <c r="I16" s="4" t="str">
        <f>VLOOKUP(A16,HOP!A:T,20,0)</f>
        <v>直连</v>
      </c>
    </row>
    <row r="17" s="4" customFormat="1" spans="1:10">
      <c r="A17" s="4">
        <v>16940879430</v>
      </c>
      <c r="B17" s="5">
        <v>44553</v>
      </c>
      <c r="C17" s="5">
        <v>44556</v>
      </c>
      <c r="D17" s="4">
        <v>351</v>
      </c>
      <c r="E17" s="4" t="str">
        <f>VLOOKUP(A17,HOP!A:L,12,0)</f>
        <v>0.00</v>
      </c>
      <c r="F17" s="4" t="str">
        <f>VLOOKUP(A17,HOP!A:C,3,0)</f>
        <v>2330810</v>
      </c>
      <c r="G17" s="4">
        <f t="shared" si="0"/>
        <v>351</v>
      </c>
      <c r="H17" s="4" t="str">
        <f t="shared" si="1"/>
        <v>，2330810</v>
      </c>
      <c r="I17" s="4" t="str">
        <f>VLOOKUP(A17,HOP!A:T,20,0)</f>
        <v>直连</v>
      </c>
      <c r="J17" s="4" t="s">
        <v>185</v>
      </c>
    </row>
    <row r="18" s="4" customFormat="1" hidden="1" spans="1:9">
      <c r="A18" s="4">
        <v>16962675191</v>
      </c>
      <c r="B18" s="5">
        <v>44555</v>
      </c>
      <c r="C18" s="5">
        <v>44556</v>
      </c>
      <c r="D18" s="4">
        <v>92</v>
      </c>
      <c r="E18" s="4" t="str">
        <f>VLOOKUP(A18,HOP!A:L,12,0)</f>
        <v>92.00</v>
      </c>
      <c r="F18" s="4" t="str">
        <f>VLOOKUP(A18,HOP!A:C,3,0)</f>
        <v>2335512</v>
      </c>
      <c r="G18" s="4">
        <f t="shared" si="0"/>
        <v>0</v>
      </c>
      <c r="H18" s="4" t="str">
        <f t="shared" si="1"/>
        <v>，2335512</v>
      </c>
      <c r="I18" s="4" t="str">
        <f>VLOOKUP(A18,HOP!A:T,20,0)</f>
        <v>直连</v>
      </c>
    </row>
    <row r="19" s="4" customFormat="1" hidden="1" spans="1:9">
      <c r="A19" s="4">
        <v>16974654389</v>
      </c>
      <c r="B19" s="5">
        <v>44555</v>
      </c>
      <c r="C19" s="5">
        <v>44556</v>
      </c>
      <c r="D19" s="4">
        <v>64</v>
      </c>
      <c r="E19" s="4" t="str">
        <f>VLOOKUP(A19,HOP!A:L,12,0)</f>
        <v>64.00</v>
      </c>
      <c r="F19" s="4" t="str">
        <f>VLOOKUP(A19,HOP!A:C,3,0)</f>
        <v>2338003</v>
      </c>
      <c r="G19" s="4">
        <f t="shared" si="0"/>
        <v>0</v>
      </c>
      <c r="H19" s="4" t="str">
        <f t="shared" si="1"/>
        <v>，2338003</v>
      </c>
      <c r="I19" s="4" t="str">
        <f>VLOOKUP(A19,HOP!A:T,20,0)</f>
        <v>直连</v>
      </c>
    </row>
    <row r="20" s="4" customFormat="1" hidden="1" spans="1:9">
      <c r="A20" s="4">
        <v>16980412642</v>
      </c>
      <c r="B20" s="5">
        <v>44554</v>
      </c>
      <c r="C20" s="5">
        <v>44556</v>
      </c>
      <c r="D20" s="4">
        <v>444</v>
      </c>
      <c r="E20" s="4" t="str">
        <f>VLOOKUP(A20,HOP!A:L,12,0)</f>
        <v>444.00</v>
      </c>
      <c r="F20" s="4" t="str">
        <f>VLOOKUP(A20,HOP!A:C,3,0)</f>
        <v>2339595</v>
      </c>
      <c r="G20" s="4">
        <f t="shared" si="0"/>
        <v>0</v>
      </c>
      <c r="H20" s="4" t="str">
        <f t="shared" si="1"/>
        <v>，2339595</v>
      </c>
      <c r="I20" s="4" t="str">
        <f>VLOOKUP(A20,HOP!A:T,20,0)</f>
        <v>直连</v>
      </c>
    </row>
    <row r="21" s="4" customFormat="1" hidden="1" spans="1:9">
      <c r="A21" s="4">
        <v>16985922556</v>
      </c>
      <c r="B21" s="5">
        <v>44555</v>
      </c>
      <c r="C21" s="5">
        <v>44556</v>
      </c>
      <c r="D21" s="4">
        <v>59</v>
      </c>
      <c r="E21" s="4" t="str">
        <f>VLOOKUP(A21,HOP!A:L,12,0)</f>
        <v>59.00</v>
      </c>
      <c r="F21" s="4" t="str">
        <f>VLOOKUP(A21,HOP!A:C,3,0)</f>
        <v>2340420</v>
      </c>
      <c r="G21" s="4">
        <f t="shared" si="0"/>
        <v>0</v>
      </c>
      <c r="H21" s="4" t="str">
        <f t="shared" si="1"/>
        <v>，2340420</v>
      </c>
      <c r="I21" s="4" t="str">
        <f>VLOOKUP(A21,HOP!A:T,20,0)</f>
        <v>直连</v>
      </c>
    </row>
    <row r="22" s="4" customFormat="1" hidden="1" spans="1:9">
      <c r="A22" s="4">
        <v>16986833622</v>
      </c>
      <c r="B22" s="5">
        <v>44555</v>
      </c>
      <c r="C22" s="5">
        <v>44556</v>
      </c>
      <c r="D22" s="4">
        <v>29</v>
      </c>
      <c r="E22" s="4" t="str">
        <f>VLOOKUP(A22,HOP!A:L,12,0)</f>
        <v>29.00</v>
      </c>
      <c r="F22" s="4" t="str">
        <f>VLOOKUP(A22,HOP!A:C,3,0)</f>
        <v>2340693</v>
      </c>
      <c r="G22" s="4">
        <f t="shared" si="0"/>
        <v>0</v>
      </c>
      <c r="H22" s="4" t="str">
        <f t="shared" si="1"/>
        <v>，2340693</v>
      </c>
      <c r="I22" s="4" t="str">
        <f>VLOOKUP(A22,HOP!A:T,20,0)</f>
        <v>直连</v>
      </c>
    </row>
    <row r="23" s="4" customFormat="1" hidden="1" spans="1:9">
      <c r="A23" s="4">
        <v>16987965400</v>
      </c>
      <c r="B23" s="5">
        <v>44554</v>
      </c>
      <c r="C23" s="5">
        <v>44556</v>
      </c>
      <c r="D23" s="4">
        <v>78</v>
      </c>
      <c r="E23" s="4" t="str">
        <f>VLOOKUP(A23,HOP!A:L,12,0)</f>
        <v>78.00</v>
      </c>
      <c r="F23" s="4" t="str">
        <f>VLOOKUP(A23,HOP!A:C,3,0)</f>
        <v>2341066</v>
      </c>
      <c r="G23" s="4">
        <f t="shared" si="0"/>
        <v>0</v>
      </c>
      <c r="H23" s="4" t="str">
        <f t="shared" si="1"/>
        <v>，2341066</v>
      </c>
      <c r="I23" s="4" t="str">
        <f>VLOOKUP(A23,HOP!A:T,20,0)</f>
        <v>直连</v>
      </c>
    </row>
    <row r="24" s="4" customFormat="1" hidden="1" spans="1:9">
      <c r="A24" s="4">
        <v>16992967203</v>
      </c>
      <c r="B24" s="5">
        <v>44555</v>
      </c>
      <c r="C24" s="5">
        <v>44556</v>
      </c>
      <c r="D24" s="4">
        <v>61</v>
      </c>
      <c r="E24" s="4" t="str">
        <f>VLOOKUP(A24,HOP!A:L,12,0)</f>
        <v>61.00</v>
      </c>
      <c r="F24" s="4" t="str">
        <f>VLOOKUP(A24,HOP!A:C,3,0)</f>
        <v>2342418</v>
      </c>
      <c r="G24" s="4">
        <f t="shared" si="0"/>
        <v>0</v>
      </c>
      <c r="H24" s="4" t="str">
        <f t="shared" si="1"/>
        <v>，2342418</v>
      </c>
      <c r="I24" s="4" t="str">
        <f>VLOOKUP(A24,HOP!A:T,20,0)</f>
        <v>直连</v>
      </c>
    </row>
    <row r="25" s="4" customFormat="1" hidden="1" spans="1:9">
      <c r="A25" s="4">
        <v>17005377772</v>
      </c>
      <c r="B25" s="5">
        <v>44555</v>
      </c>
      <c r="C25" s="5">
        <v>44556</v>
      </c>
      <c r="D25" s="4">
        <v>233</v>
      </c>
      <c r="E25" s="4" t="str">
        <f>VLOOKUP(A25,HOP!A:L,12,0)</f>
        <v>233.00</v>
      </c>
      <c r="F25" s="4" t="str">
        <f>VLOOKUP(A25,HOP!A:C,3,0)</f>
        <v>2345398</v>
      </c>
      <c r="G25" s="4">
        <f t="shared" si="0"/>
        <v>0</v>
      </c>
      <c r="H25" s="4" t="str">
        <f t="shared" si="1"/>
        <v>，2345398</v>
      </c>
      <c r="I25" s="4" t="str">
        <f>VLOOKUP(A25,HOP!A:T,20,0)</f>
        <v>直连</v>
      </c>
    </row>
    <row r="26" s="4" customFormat="1" hidden="1" spans="1:9">
      <c r="A26" s="4">
        <v>17006109661</v>
      </c>
      <c r="B26" s="5">
        <v>44555</v>
      </c>
      <c r="C26" s="5">
        <v>44556</v>
      </c>
      <c r="D26" s="4">
        <v>372</v>
      </c>
      <c r="E26" s="4" t="str">
        <f>VLOOKUP(A26,HOP!A:L,12,0)</f>
        <v>372.00</v>
      </c>
      <c r="F26" s="4" t="str">
        <f>VLOOKUP(A26,HOP!A:C,3,0)</f>
        <v>2345728</v>
      </c>
      <c r="G26" s="4">
        <f t="shared" si="0"/>
        <v>0</v>
      </c>
      <c r="H26" s="4" t="str">
        <f t="shared" si="1"/>
        <v>，2345728</v>
      </c>
      <c r="I26" s="4" t="str">
        <f>VLOOKUP(A26,HOP!A:T,20,0)</f>
        <v>直连</v>
      </c>
    </row>
    <row r="27" s="4" customFormat="1" hidden="1" spans="1:9">
      <c r="A27" s="4">
        <v>17006258303</v>
      </c>
      <c r="B27" s="5">
        <v>44554</v>
      </c>
      <c r="C27" s="5">
        <v>44556</v>
      </c>
      <c r="D27" s="4">
        <v>1324</v>
      </c>
      <c r="E27" s="4" t="str">
        <f>VLOOKUP(A27,HOP!A:L,12,0)</f>
        <v>1324.00</v>
      </c>
      <c r="F27" s="4" t="str">
        <f>VLOOKUP(A27,HOP!A:C,3,0)</f>
        <v>2345779</v>
      </c>
      <c r="G27" s="4">
        <f t="shared" si="0"/>
        <v>0</v>
      </c>
      <c r="H27" s="4" t="str">
        <f t="shared" si="1"/>
        <v>，2345779</v>
      </c>
      <c r="I27" s="4" t="str">
        <f>VLOOKUP(A27,HOP!A:T,20,0)</f>
        <v>直连</v>
      </c>
    </row>
    <row r="28" s="4" customFormat="1" hidden="1" spans="1:9">
      <c r="A28" s="4">
        <v>17016030219</v>
      </c>
      <c r="B28" s="5">
        <v>44554</v>
      </c>
      <c r="C28" s="5">
        <v>44556</v>
      </c>
      <c r="D28" s="4">
        <v>269</v>
      </c>
      <c r="E28" s="4" t="str">
        <f>VLOOKUP(A28,HOP!A:L,12,0)</f>
        <v>269.00</v>
      </c>
      <c r="F28" s="4" t="str">
        <f>VLOOKUP(A28,HOP!A:C,3,0)</f>
        <v>2347794</v>
      </c>
      <c r="G28" s="4">
        <f t="shared" si="0"/>
        <v>0</v>
      </c>
      <c r="H28" s="4" t="str">
        <f t="shared" si="1"/>
        <v>，2347794</v>
      </c>
      <c r="I28" s="4" t="str">
        <f>VLOOKUP(A28,HOP!A:T,20,0)</f>
        <v>直连</v>
      </c>
    </row>
    <row r="29" s="4" customFormat="1" hidden="1" spans="1:9">
      <c r="A29" s="4">
        <v>17016051070</v>
      </c>
      <c r="B29" s="5">
        <v>44555</v>
      </c>
      <c r="C29" s="5">
        <v>44556</v>
      </c>
      <c r="D29" s="4">
        <v>154</v>
      </c>
      <c r="E29" s="4" t="str">
        <f>VLOOKUP(A29,HOP!A:L,12,0)</f>
        <v>154.00</v>
      </c>
      <c r="F29" s="4" t="str">
        <f>VLOOKUP(A29,HOP!A:C,3,0)</f>
        <v>2347808</v>
      </c>
      <c r="G29" s="4">
        <f t="shared" si="0"/>
        <v>0</v>
      </c>
      <c r="H29" s="4" t="str">
        <f t="shared" si="1"/>
        <v>，2347808</v>
      </c>
      <c r="I29" s="4" t="str">
        <f>VLOOKUP(A29,HOP!A:T,20,0)</f>
        <v>直连</v>
      </c>
    </row>
    <row r="30" s="4" customFormat="1" hidden="1" spans="1:9">
      <c r="A30" s="4">
        <v>17021717035</v>
      </c>
      <c r="B30" s="5">
        <v>44555</v>
      </c>
      <c r="C30" s="5">
        <v>44556</v>
      </c>
      <c r="D30" s="4">
        <v>147</v>
      </c>
      <c r="E30" s="4" t="str">
        <f>VLOOKUP(A30,HOP!A:L,12,0)</f>
        <v>147.00</v>
      </c>
      <c r="F30" s="4" t="str">
        <f>VLOOKUP(A30,HOP!A:C,3,0)</f>
        <v>2348972</v>
      </c>
      <c r="G30" s="4">
        <f t="shared" si="0"/>
        <v>0</v>
      </c>
      <c r="H30" s="4" t="str">
        <f t="shared" si="1"/>
        <v>，2348972</v>
      </c>
      <c r="I30" s="4" t="str">
        <f>VLOOKUP(A30,HOP!A:T,20,0)</f>
        <v>直连</v>
      </c>
    </row>
    <row r="31" s="4" customFormat="1" hidden="1" spans="1:9">
      <c r="A31" s="4">
        <v>17025175400</v>
      </c>
      <c r="B31" s="5">
        <v>44555</v>
      </c>
      <c r="C31" s="5">
        <v>44556</v>
      </c>
      <c r="D31" s="4">
        <v>219</v>
      </c>
      <c r="E31" s="4" t="str">
        <f>VLOOKUP(A31,HOP!A:L,12,0)</f>
        <v>219.00</v>
      </c>
      <c r="F31" s="4" t="str">
        <f>VLOOKUP(A31,HOP!A:C,3,0)</f>
        <v>2349559</v>
      </c>
      <c r="G31" s="4">
        <f t="shared" si="0"/>
        <v>0</v>
      </c>
      <c r="H31" s="4" t="str">
        <f t="shared" si="1"/>
        <v>，2349559</v>
      </c>
      <c r="I31" s="4" t="str">
        <f>VLOOKUP(A31,HOP!A:T,20,0)</f>
        <v>直连</v>
      </c>
    </row>
    <row r="32" s="4" customFormat="1" hidden="1" spans="1:9">
      <c r="A32" s="4">
        <v>17027012916</v>
      </c>
      <c r="B32" s="5">
        <v>44555</v>
      </c>
      <c r="C32" s="5">
        <v>44556</v>
      </c>
      <c r="D32" s="4">
        <v>209</v>
      </c>
      <c r="E32" s="4" t="str">
        <f>VLOOKUP(A32,HOP!A:L,12,0)</f>
        <v>209.00</v>
      </c>
      <c r="F32" s="4" t="str">
        <f>VLOOKUP(A32,HOP!A:C,3,0)</f>
        <v>2350358</v>
      </c>
      <c r="G32" s="4">
        <f t="shared" si="0"/>
        <v>0</v>
      </c>
      <c r="H32" s="4" t="str">
        <f t="shared" si="1"/>
        <v>，2350358</v>
      </c>
      <c r="I32" s="4" t="str">
        <f>VLOOKUP(A32,HOP!A:T,20,0)</f>
        <v>直连</v>
      </c>
    </row>
    <row r="33" s="4" customFormat="1" hidden="1" spans="1:9">
      <c r="A33" s="4">
        <v>17028308044</v>
      </c>
      <c r="B33" s="5">
        <v>44555</v>
      </c>
      <c r="C33" s="5">
        <v>44556</v>
      </c>
      <c r="D33" s="4">
        <v>58</v>
      </c>
      <c r="E33" s="4" t="str">
        <f>VLOOKUP(A33,HOP!A:L,12,0)</f>
        <v>58.00</v>
      </c>
      <c r="F33" s="4" t="str">
        <f>VLOOKUP(A33,HOP!A:C,3,0)</f>
        <v>2350451</v>
      </c>
      <c r="G33" s="4">
        <f t="shared" si="0"/>
        <v>0</v>
      </c>
      <c r="H33" s="4" t="str">
        <f t="shared" si="1"/>
        <v>，2350451</v>
      </c>
      <c r="I33" s="4" t="str">
        <f>VLOOKUP(A33,HOP!A:T,20,0)</f>
        <v>直连</v>
      </c>
    </row>
    <row r="34" s="4" customFormat="1" hidden="1" spans="1:9">
      <c r="A34" s="4">
        <v>17034503880</v>
      </c>
      <c r="B34" s="5">
        <v>44555</v>
      </c>
      <c r="C34" s="5">
        <v>44556</v>
      </c>
      <c r="D34" s="4">
        <v>61</v>
      </c>
      <c r="E34" s="4" t="str">
        <f>VLOOKUP(A34,HOP!A:L,12,0)</f>
        <v>61.00</v>
      </c>
      <c r="F34" s="4" t="str">
        <f>VLOOKUP(A34,HOP!A:C,3,0)</f>
        <v>2351754</v>
      </c>
      <c r="G34" s="4">
        <f t="shared" si="0"/>
        <v>0</v>
      </c>
      <c r="H34" s="4" t="str">
        <f t="shared" si="1"/>
        <v>，2351754</v>
      </c>
      <c r="I34" s="4" t="str">
        <f>VLOOKUP(A34,HOP!A:T,20,0)</f>
        <v>直连</v>
      </c>
    </row>
    <row r="35" s="4" customFormat="1" hidden="1" spans="1:9">
      <c r="A35" s="4">
        <v>17034682905</v>
      </c>
      <c r="B35" s="5">
        <v>44555</v>
      </c>
      <c r="C35" s="5">
        <v>44556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52" si="2">D35-E35</f>
        <v>#N/A</v>
      </c>
      <c r="H35" s="4" t="e">
        <f t="shared" ref="H35:H52" si="3">$H$1&amp;F35</f>
        <v>#N/A</v>
      </c>
      <c r="I35" s="4" t="e">
        <f>VLOOKUP(A35,HOP!A:T,20,0)</f>
        <v>#N/A</v>
      </c>
    </row>
    <row r="36" s="4" customFormat="1" hidden="1" spans="1:9">
      <c r="A36" s="4">
        <v>17035492542</v>
      </c>
      <c r="B36" s="5">
        <v>44553</v>
      </c>
      <c r="C36" s="5">
        <v>44556</v>
      </c>
      <c r="D36" s="4">
        <v>281</v>
      </c>
      <c r="E36" s="4" t="str">
        <f>VLOOKUP(A36,HOP!A:L,12,0)</f>
        <v>281.00</v>
      </c>
      <c r="F36" s="4" t="str">
        <f>VLOOKUP(A36,HOP!A:C,3,0)</f>
        <v>2352164</v>
      </c>
      <c r="G36" s="4">
        <f t="shared" si="2"/>
        <v>0</v>
      </c>
      <c r="H36" s="4" t="str">
        <f t="shared" si="3"/>
        <v>，2352164</v>
      </c>
      <c r="I36" s="4" t="str">
        <f>VLOOKUP(A36,HOP!A:T,20,0)</f>
        <v>直连</v>
      </c>
    </row>
    <row r="37" s="4" customFormat="1" hidden="1" spans="1:9">
      <c r="A37" s="4">
        <v>17035798461</v>
      </c>
      <c r="B37" s="5">
        <v>44555</v>
      </c>
      <c r="C37" s="5">
        <v>44556</v>
      </c>
      <c r="D37" s="4">
        <v>180</v>
      </c>
      <c r="E37" s="4" t="str">
        <f>VLOOKUP(A37,HOP!A:L,12,0)</f>
        <v>180.00</v>
      </c>
      <c r="F37" s="4" t="str">
        <f>VLOOKUP(A37,HOP!A:C,3,0)</f>
        <v>2352302</v>
      </c>
      <c r="G37" s="4">
        <f t="shared" si="2"/>
        <v>0</v>
      </c>
      <c r="H37" s="4" t="str">
        <f t="shared" si="3"/>
        <v>，2352302</v>
      </c>
      <c r="I37" s="4" t="str">
        <f>VLOOKUP(A37,HOP!A:T,20,0)</f>
        <v>直连</v>
      </c>
    </row>
    <row r="38" s="4" customFormat="1" hidden="1" spans="1:9">
      <c r="A38" s="4">
        <v>17035852627</v>
      </c>
      <c r="B38" s="5">
        <v>44555</v>
      </c>
      <c r="C38" s="5">
        <v>44556</v>
      </c>
      <c r="D38" s="4">
        <v>38</v>
      </c>
      <c r="E38" s="4" t="str">
        <f>VLOOKUP(A38,HOP!A:L,12,0)</f>
        <v>38.00</v>
      </c>
      <c r="F38" s="4" t="str">
        <f>VLOOKUP(A38,HOP!A:C,3,0)</f>
        <v>2352328</v>
      </c>
      <c r="G38" s="4">
        <f t="shared" si="2"/>
        <v>0</v>
      </c>
      <c r="H38" s="4" t="str">
        <f t="shared" si="3"/>
        <v>，2352328</v>
      </c>
      <c r="I38" s="4" t="str">
        <f>VLOOKUP(A38,HOP!A:T,20,0)</f>
        <v>直连</v>
      </c>
    </row>
    <row r="39" s="4" customFormat="1" hidden="1" spans="1:9">
      <c r="A39" s="4">
        <v>17035941961</v>
      </c>
      <c r="B39" s="5">
        <v>44555</v>
      </c>
      <c r="C39" s="5">
        <v>44556</v>
      </c>
      <c r="D39" s="4">
        <v>283</v>
      </c>
      <c r="E39" s="4" t="str">
        <f>VLOOKUP(A39,HOP!A:L,12,0)</f>
        <v>283.00</v>
      </c>
      <c r="F39" s="4" t="str">
        <f>VLOOKUP(A39,HOP!A:C,3,0)</f>
        <v>2352368</v>
      </c>
      <c r="G39" s="4">
        <f t="shared" si="2"/>
        <v>0</v>
      </c>
      <c r="H39" s="4" t="str">
        <f t="shared" si="3"/>
        <v>，2352368</v>
      </c>
      <c r="I39" s="4" t="str">
        <f>VLOOKUP(A39,HOP!A:T,20,0)</f>
        <v>直连</v>
      </c>
    </row>
    <row r="40" s="4" customFormat="1" hidden="1" spans="1:9">
      <c r="A40" s="4">
        <v>17038073752</v>
      </c>
      <c r="B40" s="5">
        <v>44555</v>
      </c>
      <c r="C40" s="5">
        <v>44556</v>
      </c>
      <c r="D40" s="4">
        <v>285</v>
      </c>
      <c r="E40" s="4" t="str">
        <f>VLOOKUP(A40,HOP!A:L,12,0)</f>
        <v>285.00</v>
      </c>
      <c r="F40" s="4" t="str">
        <f>VLOOKUP(A40,HOP!A:C,3,0)</f>
        <v>2352552</v>
      </c>
      <c r="G40" s="4">
        <f t="shared" si="2"/>
        <v>0</v>
      </c>
      <c r="H40" s="4" t="str">
        <f t="shared" si="3"/>
        <v>，2352552</v>
      </c>
      <c r="I40" s="4" t="str">
        <f>VLOOKUP(A40,HOP!A:T,20,0)</f>
        <v>直连</v>
      </c>
    </row>
    <row r="41" s="4" customFormat="1" hidden="1" spans="1:9">
      <c r="A41" s="4">
        <v>17039700281</v>
      </c>
      <c r="B41" s="5">
        <v>44553</v>
      </c>
      <c r="C41" s="5">
        <v>44556</v>
      </c>
      <c r="D41" s="4">
        <v>315</v>
      </c>
      <c r="E41" s="4" t="str">
        <f>VLOOKUP(A41,HOP!A:L,12,0)</f>
        <v>315.00</v>
      </c>
      <c r="F41" s="4" t="str">
        <f>VLOOKUP(A41,HOP!A:C,3,0)</f>
        <v>2353197</v>
      </c>
      <c r="G41" s="4">
        <f t="shared" si="2"/>
        <v>0</v>
      </c>
      <c r="H41" s="4" t="str">
        <f t="shared" si="3"/>
        <v>，2353197</v>
      </c>
      <c r="I41" s="4" t="str">
        <f>VLOOKUP(A41,HOP!A:T,20,0)</f>
        <v>直连</v>
      </c>
    </row>
    <row r="42" s="4" customFormat="1" hidden="1" spans="1:9">
      <c r="A42" s="4">
        <v>17040699677</v>
      </c>
      <c r="B42" s="5">
        <v>44555</v>
      </c>
      <c r="C42" s="5">
        <v>44556</v>
      </c>
      <c r="D42" s="4">
        <v>165</v>
      </c>
      <c r="E42" s="4" t="str">
        <f>VLOOKUP(A42,HOP!A:L,12,0)</f>
        <v>165.00</v>
      </c>
      <c r="F42" s="4" t="str">
        <f>VLOOKUP(A42,HOP!A:C,3,0)</f>
        <v>2353585</v>
      </c>
      <c r="G42" s="4">
        <f t="shared" si="2"/>
        <v>0</v>
      </c>
      <c r="H42" s="4" t="str">
        <f t="shared" si="3"/>
        <v>，2353585</v>
      </c>
      <c r="I42" s="4" t="str">
        <f>VLOOKUP(A42,HOP!A:T,20,0)</f>
        <v>直连</v>
      </c>
    </row>
    <row r="43" s="4" customFormat="1" hidden="1" spans="1:9">
      <c r="A43" s="4">
        <v>17040841519</v>
      </c>
      <c r="B43" s="5">
        <v>44555</v>
      </c>
      <c r="C43" s="5">
        <v>44556</v>
      </c>
      <c r="D43" s="4">
        <v>103</v>
      </c>
      <c r="E43" s="4" t="str">
        <f>VLOOKUP(A43,HOP!A:L,12,0)</f>
        <v>103.00</v>
      </c>
      <c r="F43" s="4" t="str">
        <f>VLOOKUP(A43,HOP!A:C,3,0)</f>
        <v>2353669</v>
      </c>
      <c r="G43" s="4">
        <f t="shared" si="2"/>
        <v>0</v>
      </c>
      <c r="H43" s="4" t="str">
        <f t="shared" si="3"/>
        <v>，2353669</v>
      </c>
      <c r="I43" s="4" t="str">
        <f>VLOOKUP(A43,HOP!A:T,20,0)</f>
        <v>直连</v>
      </c>
    </row>
    <row r="44" s="4" customFormat="1" hidden="1" spans="1:9">
      <c r="A44" s="4">
        <v>17041315685</v>
      </c>
      <c r="B44" s="5">
        <v>44554</v>
      </c>
      <c r="C44" s="5">
        <v>44556</v>
      </c>
      <c r="D44" s="4">
        <v>183</v>
      </c>
      <c r="E44" s="4" t="str">
        <f>VLOOKUP(A44,HOP!A:L,12,0)</f>
        <v>183.00</v>
      </c>
      <c r="F44" s="4" t="str">
        <f>VLOOKUP(A44,HOP!A:C,3,0)</f>
        <v>2353915</v>
      </c>
      <c r="G44" s="4">
        <f t="shared" si="2"/>
        <v>0</v>
      </c>
      <c r="H44" s="4" t="str">
        <f t="shared" si="3"/>
        <v>，2353915</v>
      </c>
      <c r="I44" s="4" t="str">
        <f>VLOOKUP(A44,HOP!A:T,20,0)</f>
        <v>直连</v>
      </c>
    </row>
    <row r="45" s="4" customFormat="1" hidden="1" spans="1:9">
      <c r="A45" s="4">
        <v>17043666134</v>
      </c>
      <c r="B45" s="5">
        <v>44555</v>
      </c>
      <c r="C45" s="5">
        <v>44556</v>
      </c>
      <c r="D45" s="4">
        <v>29</v>
      </c>
      <c r="E45" s="4" t="str">
        <f>VLOOKUP(A45,HOP!A:L,12,0)</f>
        <v>29.00</v>
      </c>
      <c r="F45" s="4" t="str">
        <f>VLOOKUP(A45,HOP!A:C,3,0)</f>
        <v>2354196</v>
      </c>
      <c r="G45" s="4">
        <f t="shared" si="2"/>
        <v>0</v>
      </c>
      <c r="H45" s="4" t="str">
        <f t="shared" si="3"/>
        <v>，2354196</v>
      </c>
      <c r="I45" s="4" t="str">
        <f>VLOOKUP(A45,HOP!A:T,20,0)</f>
        <v>直连</v>
      </c>
    </row>
    <row r="46" s="4" customFormat="1" hidden="1" spans="1:9">
      <c r="A46" s="4">
        <v>17044363584</v>
      </c>
      <c r="B46" s="5">
        <v>44555</v>
      </c>
      <c r="C46" s="5">
        <v>44556</v>
      </c>
      <c r="D46" s="4">
        <v>87</v>
      </c>
      <c r="E46" s="4" t="str">
        <f>VLOOKUP(A46,HOP!A:L,12,0)</f>
        <v>87.00</v>
      </c>
      <c r="F46" s="4" t="str">
        <f>VLOOKUP(A46,HOP!A:C,3,0)</f>
        <v>2354400</v>
      </c>
      <c r="G46" s="4">
        <f t="shared" si="2"/>
        <v>0</v>
      </c>
      <c r="H46" s="4" t="str">
        <f t="shared" si="3"/>
        <v>，2354400</v>
      </c>
      <c r="I46" s="4" t="str">
        <f>VLOOKUP(A46,HOP!A:T,20,0)</f>
        <v>直连</v>
      </c>
    </row>
    <row r="47" s="4" customFormat="1" hidden="1" spans="1:9">
      <c r="A47" s="4">
        <v>17044743342</v>
      </c>
      <c r="B47" s="5">
        <v>44555</v>
      </c>
      <c r="C47" s="5">
        <v>44556</v>
      </c>
      <c r="D47" s="4">
        <v>133</v>
      </c>
      <c r="E47" s="4" t="str">
        <f>VLOOKUP(A47,HOP!A:L,12,0)</f>
        <v>133.00</v>
      </c>
      <c r="F47" s="4" t="str">
        <f>VLOOKUP(A47,HOP!A:C,3,0)</f>
        <v>2354534</v>
      </c>
      <c r="G47" s="4">
        <f t="shared" si="2"/>
        <v>0</v>
      </c>
      <c r="H47" s="4" t="str">
        <f t="shared" si="3"/>
        <v>，2354534</v>
      </c>
      <c r="I47" s="4" t="str">
        <f>VLOOKUP(A47,HOP!A:T,20,0)</f>
        <v>直连</v>
      </c>
    </row>
    <row r="48" s="4" customFormat="1" hidden="1" spans="1:9">
      <c r="A48" s="4">
        <v>17046744363</v>
      </c>
      <c r="B48" s="5">
        <v>44555</v>
      </c>
      <c r="C48" s="5">
        <v>44556</v>
      </c>
      <c r="D48" s="4">
        <v>58</v>
      </c>
      <c r="E48" s="4" t="str">
        <f>VLOOKUP(A48,HOP!A:L,12,0)</f>
        <v>58.00</v>
      </c>
      <c r="F48" s="4" t="str">
        <f>VLOOKUP(A48,HOP!A:C,3,0)</f>
        <v>2355455</v>
      </c>
      <c r="G48" s="4">
        <f t="shared" si="2"/>
        <v>0</v>
      </c>
      <c r="H48" s="4" t="str">
        <f t="shared" si="3"/>
        <v>，2355455</v>
      </c>
      <c r="I48" s="4" t="str">
        <f>VLOOKUP(A48,HOP!A:T,20,0)</f>
        <v>直连</v>
      </c>
    </row>
    <row r="49" s="4" customFormat="1" hidden="1" spans="1:9">
      <c r="A49" s="4">
        <v>17049680768</v>
      </c>
      <c r="B49" s="5">
        <v>44555</v>
      </c>
      <c r="C49" s="5">
        <v>44556</v>
      </c>
      <c r="D49" s="4">
        <v>109</v>
      </c>
      <c r="E49" s="4" t="str">
        <f>VLOOKUP(A49,HOP!A:L,12,0)</f>
        <v>109.00</v>
      </c>
      <c r="F49" s="4" t="str">
        <f>VLOOKUP(A49,HOP!A:C,3,0)</f>
        <v>2355797</v>
      </c>
      <c r="G49" s="4">
        <f t="shared" si="2"/>
        <v>0</v>
      </c>
      <c r="H49" s="4" t="str">
        <f t="shared" si="3"/>
        <v>，2355797</v>
      </c>
      <c r="I49" s="4" t="str">
        <f>VLOOKUP(A49,HOP!A:T,20,0)</f>
        <v>直连</v>
      </c>
    </row>
    <row r="50" s="4" customFormat="1" hidden="1" spans="1:9">
      <c r="A50" s="4">
        <v>17050108184</v>
      </c>
      <c r="B50" s="5">
        <v>44555</v>
      </c>
      <c r="C50" s="5">
        <v>44556</v>
      </c>
      <c r="D50" s="4">
        <v>147</v>
      </c>
      <c r="E50" s="4" t="str">
        <f>VLOOKUP(A50,HOP!A:L,12,0)</f>
        <v>147.00</v>
      </c>
      <c r="F50" s="4" t="str">
        <f>VLOOKUP(A50,HOP!A:C,3,0)</f>
        <v>2355911</v>
      </c>
      <c r="G50" s="4">
        <f t="shared" si="2"/>
        <v>0</v>
      </c>
      <c r="H50" s="4" t="str">
        <f t="shared" si="3"/>
        <v>，2355911</v>
      </c>
      <c r="I50" s="4" t="str">
        <f>VLOOKUP(A50,HOP!A:T,20,0)</f>
        <v>直连</v>
      </c>
    </row>
    <row r="51" s="4" customFormat="1" hidden="1" spans="1:9">
      <c r="A51" s="4">
        <v>17051540416</v>
      </c>
      <c r="B51" s="5">
        <v>44555</v>
      </c>
      <c r="C51" s="5">
        <v>44556</v>
      </c>
      <c r="D51" s="4">
        <v>569</v>
      </c>
      <c r="E51" s="4" t="str">
        <f>VLOOKUP(A51,HOP!A:L,12,0)</f>
        <v>569.00</v>
      </c>
      <c r="F51" s="4" t="str">
        <f>VLOOKUP(A51,HOP!A:C,3,0)</f>
        <v>2356403</v>
      </c>
      <c r="G51" s="4">
        <f t="shared" si="2"/>
        <v>0</v>
      </c>
      <c r="H51" s="4" t="str">
        <f t="shared" si="3"/>
        <v>，2356403</v>
      </c>
      <c r="I51" s="4" t="str">
        <f>VLOOKUP(A51,HOP!A:T,20,0)</f>
        <v>直连</v>
      </c>
    </row>
    <row r="52" s="4" customFormat="1" hidden="1" spans="1:9">
      <c r="A52" s="4">
        <v>17051947108</v>
      </c>
      <c r="B52" s="5">
        <v>44555</v>
      </c>
      <c r="C52" s="5">
        <v>44556</v>
      </c>
      <c r="D52" s="4">
        <v>70</v>
      </c>
      <c r="E52" s="4" t="str">
        <f>VLOOKUP(A52,HOP!A:L,12,0)</f>
        <v>70.00</v>
      </c>
      <c r="F52" s="4" t="str">
        <f>VLOOKUP(A52,HOP!A:C,3,0)</f>
        <v>2356551</v>
      </c>
      <c r="G52" s="4">
        <f t="shared" si="2"/>
        <v>0</v>
      </c>
      <c r="H52" s="4" t="str">
        <f t="shared" si="3"/>
        <v>，2356551</v>
      </c>
      <c r="I52" s="4" t="str">
        <f>VLOOKUP(A52,HOP!A:T,20,0)</f>
        <v>直连</v>
      </c>
    </row>
    <row r="54" spans="4:4">
      <c r="D54" s="4">
        <f>SUM(D2:D53)</f>
        <v>11516</v>
      </c>
    </row>
    <row r="60" spans="1:5">
      <c r="A60" s="4" t="s">
        <v>186</v>
      </c>
      <c r="D60" s="4">
        <v>11165</v>
      </c>
      <c r="E60" s="4">
        <v>87067.68</v>
      </c>
    </row>
    <row r="61" spans="1:5">
      <c r="A61" s="4" t="s">
        <v>187</v>
      </c>
      <c r="D61" s="4">
        <v>351</v>
      </c>
      <c r="E61" s="4">
        <v>2737.2</v>
      </c>
    </row>
    <row r="62" spans="1:5">
      <c r="A62" s="4" t="s">
        <v>188</v>
      </c>
      <c r="D62" s="4">
        <f>SUBTOTAL(9,D60:D61)</f>
        <v>11516</v>
      </c>
      <c r="E62" s="4">
        <f>SUBTOTAL(9,E60:E61)</f>
        <v>89804.88</v>
      </c>
    </row>
    <row r="63" spans="1:1">
      <c r="A63" s="4" t="s">
        <v>189</v>
      </c>
    </row>
  </sheetData>
  <autoFilter ref="A1:XFD54">
    <filterColumn colId="3">
      <filters blank="1">
        <filter val="51"/>
        <filter val="351"/>
        <filter val="92"/>
        <filter val="154"/>
        <filter val="315"/>
        <filter val="11516"/>
        <filter val="58"/>
        <filter val="59"/>
        <filter val="219"/>
        <filter val="61"/>
        <filter val="64"/>
        <filter val="1324"/>
        <filter val="165"/>
        <filter val="29"/>
        <filter val="269"/>
        <filter val="569"/>
        <filter val="30"/>
        <filter val="70"/>
        <filter val="31"/>
        <filter val="372"/>
        <filter val="872"/>
        <filter val="133"/>
        <filter val="233"/>
        <filter val="1735"/>
        <filter val="737"/>
        <filter val="38"/>
        <filter val="78"/>
        <filter val="180"/>
        <filter val="281"/>
        <filter val="103"/>
        <filter val="183"/>
        <filter val="283"/>
        <filter val="444"/>
        <filter val="105"/>
        <filter val="205"/>
        <filter val="285"/>
        <filter val="86"/>
        <filter val="87"/>
        <filter val="107"/>
        <filter val="147"/>
        <filter val="48"/>
        <filter val="109"/>
        <filter val="209"/>
      </filters>
    </filterColumn>
    <filterColumn colId="6">
      <customFilters>
        <customFilter operator="equal" val=""/>
        <customFilter operator="equal" val="351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1"/>
  <sheetViews>
    <sheetView workbookViewId="0">
      <selection activeCell="D22" sqref="D2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190</v>
      </c>
      <c r="B1" s="2" t="s">
        <v>191</v>
      </c>
      <c r="C1" s="2" t="s">
        <v>192</v>
      </c>
      <c r="D1" s="2" t="s">
        <v>193</v>
      </c>
      <c r="E1" s="2" t="s">
        <v>13</v>
      </c>
      <c r="F1" s="2" t="s">
        <v>5</v>
      </c>
      <c r="G1" s="2" t="s">
        <v>6</v>
      </c>
      <c r="H1" s="2" t="s">
        <v>194</v>
      </c>
      <c r="I1" s="2" t="s">
        <v>195</v>
      </c>
      <c r="J1" s="2" t="s">
        <v>196</v>
      </c>
      <c r="K1" s="2" t="s">
        <v>197</v>
      </c>
      <c r="L1" s="2" t="s">
        <v>198</v>
      </c>
      <c r="M1" s="2" t="s">
        <v>199</v>
      </c>
      <c r="N1" s="2" t="s">
        <v>200</v>
      </c>
      <c r="O1" s="2" t="s">
        <v>201</v>
      </c>
      <c r="P1" s="2" t="s">
        <v>202</v>
      </c>
      <c r="Q1" s="2" t="s">
        <v>203</v>
      </c>
      <c r="R1" s="2" t="s">
        <v>204</v>
      </c>
      <c r="S1" s="2" t="s">
        <v>205</v>
      </c>
      <c r="T1" s="2" t="s">
        <v>206</v>
      </c>
    </row>
    <row r="2" s="1" customFormat="1" spans="1:20">
      <c r="A2" s="3">
        <v>17051947108</v>
      </c>
      <c r="B2" s="1" t="s">
        <v>207</v>
      </c>
      <c r="C2" s="1" t="s">
        <v>208</v>
      </c>
      <c r="D2" s="1" t="s">
        <v>209</v>
      </c>
      <c r="E2" s="1" t="s">
        <v>210</v>
      </c>
      <c r="F2" s="1" t="s">
        <v>207</v>
      </c>
      <c r="G2" s="1" t="s">
        <v>211</v>
      </c>
      <c r="H2" s="1" t="s">
        <v>212</v>
      </c>
      <c r="I2" s="1" t="s">
        <v>213</v>
      </c>
      <c r="J2" s="1" t="s">
        <v>29</v>
      </c>
      <c r="K2" s="1" t="s">
        <v>214</v>
      </c>
      <c r="L2" s="1" t="s">
        <v>214</v>
      </c>
      <c r="M2" s="1" t="s">
        <v>215</v>
      </c>
      <c r="N2" s="1" t="s">
        <v>215</v>
      </c>
      <c r="O2" s="1" t="s">
        <v>216</v>
      </c>
      <c r="P2" s="1" t="s">
        <v>217</v>
      </c>
      <c r="Q2" s="1" t="s">
        <v>218</v>
      </c>
      <c r="R2" s="1" t="s">
        <v>219</v>
      </c>
      <c r="S2" s="1" t="s">
        <v>220</v>
      </c>
      <c r="T2" s="1" t="s">
        <v>221</v>
      </c>
    </row>
    <row r="3" s="1" customFormat="1" spans="1:20">
      <c r="A3" s="3">
        <v>17051540416</v>
      </c>
      <c r="B3" s="1" t="s">
        <v>207</v>
      </c>
      <c r="C3" s="1" t="s">
        <v>222</v>
      </c>
      <c r="D3" s="1" t="s">
        <v>223</v>
      </c>
      <c r="E3" s="1" t="s">
        <v>224</v>
      </c>
      <c r="F3" s="1" t="s">
        <v>207</v>
      </c>
      <c r="G3" s="1" t="s">
        <v>211</v>
      </c>
      <c r="H3" s="1" t="s">
        <v>212</v>
      </c>
      <c r="I3" s="1" t="s">
        <v>225</v>
      </c>
      <c r="J3" s="1" t="s">
        <v>29</v>
      </c>
      <c r="K3" s="1" t="s">
        <v>226</v>
      </c>
      <c r="L3" s="1" t="s">
        <v>226</v>
      </c>
      <c r="M3" s="1" t="s">
        <v>215</v>
      </c>
      <c r="N3" s="1" t="s">
        <v>215</v>
      </c>
      <c r="O3" s="1" t="s">
        <v>216</v>
      </c>
      <c r="P3" s="1" t="s">
        <v>217</v>
      </c>
      <c r="Q3" s="1" t="s">
        <v>227</v>
      </c>
      <c r="R3" s="1" t="s">
        <v>219</v>
      </c>
      <c r="S3" s="1" t="s">
        <v>220</v>
      </c>
      <c r="T3" s="1" t="s">
        <v>221</v>
      </c>
    </row>
    <row r="4" s="1" customFormat="1" spans="1:20">
      <c r="A4" s="3">
        <v>17050108184</v>
      </c>
      <c r="B4" s="1" t="s">
        <v>207</v>
      </c>
      <c r="C4" s="1" t="s">
        <v>228</v>
      </c>
      <c r="D4" s="1" t="s">
        <v>229</v>
      </c>
      <c r="E4" s="1" t="s">
        <v>230</v>
      </c>
      <c r="F4" s="1" t="s">
        <v>207</v>
      </c>
      <c r="G4" s="1" t="s">
        <v>211</v>
      </c>
      <c r="H4" s="1" t="s">
        <v>212</v>
      </c>
      <c r="I4" s="1" t="s">
        <v>231</v>
      </c>
      <c r="J4" s="1" t="s">
        <v>29</v>
      </c>
      <c r="K4" s="1" t="s">
        <v>232</v>
      </c>
      <c r="L4" s="1" t="s">
        <v>232</v>
      </c>
      <c r="M4" s="1" t="s">
        <v>215</v>
      </c>
      <c r="N4" s="1" t="s">
        <v>215</v>
      </c>
      <c r="O4" s="1" t="s">
        <v>216</v>
      </c>
      <c r="P4" s="1" t="s">
        <v>217</v>
      </c>
      <c r="Q4" s="1" t="s">
        <v>233</v>
      </c>
      <c r="R4" s="1" t="s">
        <v>219</v>
      </c>
      <c r="S4" s="1" t="s">
        <v>220</v>
      </c>
      <c r="T4" s="1" t="s">
        <v>221</v>
      </c>
    </row>
    <row r="5" s="1" customFormat="1" spans="1:20">
      <c r="A5" s="3">
        <v>17049680768</v>
      </c>
      <c r="B5" s="1" t="s">
        <v>207</v>
      </c>
      <c r="C5" s="1" t="s">
        <v>234</v>
      </c>
      <c r="D5" s="1" t="s">
        <v>235</v>
      </c>
      <c r="E5" s="1" t="s">
        <v>236</v>
      </c>
      <c r="F5" s="1" t="s">
        <v>207</v>
      </c>
      <c r="G5" s="1" t="s">
        <v>211</v>
      </c>
      <c r="H5" s="1" t="s">
        <v>212</v>
      </c>
      <c r="I5" s="1" t="s">
        <v>237</v>
      </c>
      <c r="J5" s="1" t="s">
        <v>29</v>
      </c>
      <c r="K5" s="1" t="s">
        <v>238</v>
      </c>
      <c r="L5" s="1" t="s">
        <v>238</v>
      </c>
      <c r="M5" s="1" t="s">
        <v>215</v>
      </c>
      <c r="N5" s="1" t="s">
        <v>215</v>
      </c>
      <c r="O5" s="1" t="s">
        <v>216</v>
      </c>
      <c r="P5" s="1" t="s">
        <v>217</v>
      </c>
      <c r="Q5" s="1" t="s">
        <v>239</v>
      </c>
      <c r="R5" s="1" t="s">
        <v>219</v>
      </c>
      <c r="S5" s="1" t="s">
        <v>220</v>
      </c>
      <c r="T5" s="1" t="s">
        <v>221</v>
      </c>
    </row>
    <row r="6" s="1" customFormat="1" spans="1:20">
      <c r="A6" s="3">
        <v>17046744363</v>
      </c>
      <c r="B6" s="1" t="s">
        <v>207</v>
      </c>
      <c r="C6" s="1" t="s">
        <v>240</v>
      </c>
      <c r="D6" s="1" t="s">
        <v>241</v>
      </c>
      <c r="E6" s="1" t="s">
        <v>242</v>
      </c>
      <c r="F6" s="1" t="s">
        <v>207</v>
      </c>
      <c r="G6" s="1" t="s">
        <v>211</v>
      </c>
      <c r="H6" s="1" t="s">
        <v>212</v>
      </c>
      <c r="I6" s="1" t="s">
        <v>243</v>
      </c>
      <c r="J6" s="1" t="s">
        <v>29</v>
      </c>
      <c r="K6" s="1" t="s">
        <v>244</v>
      </c>
      <c r="L6" s="1" t="s">
        <v>244</v>
      </c>
      <c r="M6" s="1" t="s">
        <v>215</v>
      </c>
      <c r="N6" s="1" t="s">
        <v>215</v>
      </c>
      <c r="O6" s="1" t="s">
        <v>216</v>
      </c>
      <c r="P6" s="1" t="s">
        <v>217</v>
      </c>
      <c r="Q6" s="1" t="s">
        <v>245</v>
      </c>
      <c r="R6" s="1" t="s">
        <v>219</v>
      </c>
      <c r="S6" s="1" t="s">
        <v>220</v>
      </c>
      <c r="T6" s="1" t="s">
        <v>221</v>
      </c>
    </row>
    <row r="7" s="1" customFormat="1" spans="1:20">
      <c r="A7" s="3">
        <v>17044743342</v>
      </c>
      <c r="B7" s="1" t="s">
        <v>246</v>
      </c>
      <c r="C7" s="1" t="s">
        <v>247</v>
      </c>
      <c r="D7" s="1" t="s">
        <v>248</v>
      </c>
      <c r="E7" s="1" t="s">
        <v>249</v>
      </c>
      <c r="F7" s="1" t="s">
        <v>207</v>
      </c>
      <c r="G7" s="1" t="s">
        <v>211</v>
      </c>
      <c r="H7" s="1" t="s">
        <v>212</v>
      </c>
      <c r="I7" s="1" t="s">
        <v>250</v>
      </c>
      <c r="J7" s="1" t="s">
        <v>29</v>
      </c>
      <c r="K7" s="1" t="s">
        <v>251</v>
      </c>
      <c r="L7" s="1" t="s">
        <v>251</v>
      </c>
      <c r="M7" s="1" t="s">
        <v>215</v>
      </c>
      <c r="N7" s="1" t="s">
        <v>215</v>
      </c>
      <c r="O7" s="1" t="s">
        <v>216</v>
      </c>
      <c r="P7" s="1" t="s">
        <v>217</v>
      </c>
      <c r="Q7" s="1" t="s">
        <v>252</v>
      </c>
      <c r="R7" s="1" t="s">
        <v>219</v>
      </c>
      <c r="S7" s="1" t="s">
        <v>220</v>
      </c>
      <c r="T7" s="1" t="s">
        <v>221</v>
      </c>
    </row>
    <row r="8" s="1" customFormat="1" spans="1:20">
      <c r="A8" s="3">
        <v>17044363584</v>
      </c>
      <c r="B8" s="1" t="s">
        <v>246</v>
      </c>
      <c r="C8" s="1" t="s">
        <v>253</v>
      </c>
      <c r="D8" s="1" t="s">
        <v>254</v>
      </c>
      <c r="E8" s="1" t="s">
        <v>255</v>
      </c>
      <c r="F8" s="1" t="s">
        <v>207</v>
      </c>
      <c r="G8" s="1" t="s">
        <v>211</v>
      </c>
      <c r="H8" s="1" t="s">
        <v>212</v>
      </c>
      <c r="I8" s="1" t="s">
        <v>256</v>
      </c>
      <c r="J8" s="1" t="s">
        <v>29</v>
      </c>
      <c r="K8" s="1" t="s">
        <v>257</v>
      </c>
      <c r="L8" s="1" t="s">
        <v>257</v>
      </c>
      <c r="M8" s="1" t="s">
        <v>215</v>
      </c>
      <c r="N8" s="1" t="s">
        <v>215</v>
      </c>
      <c r="O8" s="1" t="s">
        <v>216</v>
      </c>
      <c r="P8" s="1" t="s">
        <v>217</v>
      </c>
      <c r="Q8" s="1" t="s">
        <v>258</v>
      </c>
      <c r="R8" s="1" t="s">
        <v>219</v>
      </c>
      <c r="S8" s="1" t="s">
        <v>220</v>
      </c>
      <c r="T8" s="1" t="s">
        <v>221</v>
      </c>
    </row>
    <row r="9" s="1" customFormat="1" spans="1:20">
      <c r="A9" s="3">
        <v>17043666134</v>
      </c>
      <c r="B9" s="1" t="s">
        <v>246</v>
      </c>
      <c r="C9" s="1" t="s">
        <v>259</v>
      </c>
      <c r="D9" s="1" t="s">
        <v>260</v>
      </c>
      <c r="E9" s="1" t="s">
        <v>261</v>
      </c>
      <c r="F9" s="1" t="s">
        <v>207</v>
      </c>
      <c r="G9" s="1" t="s">
        <v>211</v>
      </c>
      <c r="H9" s="1" t="s">
        <v>212</v>
      </c>
      <c r="I9" s="1" t="s">
        <v>262</v>
      </c>
      <c r="J9" s="1" t="s">
        <v>29</v>
      </c>
      <c r="K9" s="1" t="s">
        <v>263</v>
      </c>
      <c r="L9" s="1" t="s">
        <v>263</v>
      </c>
      <c r="M9" s="1" t="s">
        <v>215</v>
      </c>
      <c r="N9" s="1" t="s">
        <v>215</v>
      </c>
      <c r="O9" s="1" t="s">
        <v>216</v>
      </c>
      <c r="P9" s="1" t="s">
        <v>217</v>
      </c>
      <c r="Q9" s="1" t="s">
        <v>264</v>
      </c>
      <c r="R9" s="1" t="s">
        <v>219</v>
      </c>
      <c r="S9" s="1" t="s">
        <v>220</v>
      </c>
      <c r="T9" s="1" t="s">
        <v>221</v>
      </c>
    </row>
    <row r="10" s="1" customFormat="1" spans="1:20">
      <c r="A10" s="3">
        <v>17041315685</v>
      </c>
      <c r="B10" s="1" t="s">
        <v>246</v>
      </c>
      <c r="C10" s="1" t="s">
        <v>265</v>
      </c>
      <c r="D10" s="1" t="s">
        <v>266</v>
      </c>
      <c r="E10" s="1" t="s">
        <v>267</v>
      </c>
      <c r="F10" s="1" t="s">
        <v>246</v>
      </c>
      <c r="G10" s="1" t="s">
        <v>211</v>
      </c>
      <c r="H10" s="1" t="s">
        <v>212</v>
      </c>
      <c r="I10" s="1" t="s">
        <v>268</v>
      </c>
      <c r="J10" s="1" t="s">
        <v>29</v>
      </c>
      <c r="K10" s="1" t="s">
        <v>269</v>
      </c>
      <c r="L10" s="1" t="s">
        <v>269</v>
      </c>
      <c r="M10" s="1" t="s">
        <v>215</v>
      </c>
      <c r="N10" s="1" t="s">
        <v>215</v>
      </c>
      <c r="O10" s="1" t="s">
        <v>216</v>
      </c>
      <c r="P10" s="1" t="s">
        <v>217</v>
      </c>
      <c r="Q10" s="1" t="s">
        <v>270</v>
      </c>
      <c r="R10" s="1" t="s">
        <v>219</v>
      </c>
      <c r="S10" s="1" t="s">
        <v>220</v>
      </c>
      <c r="T10" s="1" t="s">
        <v>221</v>
      </c>
    </row>
    <row r="11" s="1" customFormat="1" spans="1:20">
      <c r="A11" s="3">
        <v>17040841519</v>
      </c>
      <c r="B11" s="1" t="s">
        <v>246</v>
      </c>
      <c r="C11" s="1" t="s">
        <v>271</v>
      </c>
      <c r="D11" s="1" t="s">
        <v>272</v>
      </c>
      <c r="E11" s="1" t="s">
        <v>273</v>
      </c>
      <c r="F11" s="1" t="s">
        <v>207</v>
      </c>
      <c r="G11" s="1" t="s">
        <v>211</v>
      </c>
      <c r="H11" s="1" t="s">
        <v>212</v>
      </c>
      <c r="I11" s="1" t="s">
        <v>274</v>
      </c>
      <c r="J11" s="1" t="s">
        <v>29</v>
      </c>
      <c r="K11" s="1" t="s">
        <v>275</v>
      </c>
      <c r="L11" s="1" t="s">
        <v>275</v>
      </c>
      <c r="M11" s="1" t="s">
        <v>215</v>
      </c>
      <c r="N11" s="1" t="s">
        <v>215</v>
      </c>
      <c r="O11" s="1" t="s">
        <v>216</v>
      </c>
      <c r="P11" s="1" t="s">
        <v>217</v>
      </c>
      <c r="Q11" s="1" t="s">
        <v>276</v>
      </c>
      <c r="R11" s="1" t="s">
        <v>219</v>
      </c>
      <c r="S11" s="1" t="s">
        <v>220</v>
      </c>
      <c r="T11" s="1" t="s">
        <v>221</v>
      </c>
    </row>
    <row r="12" s="1" customFormat="1" spans="1:20">
      <c r="A12" s="3">
        <v>17040699677</v>
      </c>
      <c r="B12" s="1" t="s">
        <v>246</v>
      </c>
      <c r="C12" s="1" t="s">
        <v>277</v>
      </c>
      <c r="D12" s="1" t="s">
        <v>278</v>
      </c>
      <c r="E12" s="1" t="s">
        <v>279</v>
      </c>
      <c r="F12" s="1" t="s">
        <v>207</v>
      </c>
      <c r="G12" s="1" t="s">
        <v>211</v>
      </c>
      <c r="H12" s="1" t="s">
        <v>212</v>
      </c>
      <c r="I12" s="1" t="s">
        <v>280</v>
      </c>
      <c r="J12" s="1" t="s">
        <v>29</v>
      </c>
      <c r="K12" s="1" t="s">
        <v>281</v>
      </c>
      <c r="L12" s="1" t="s">
        <v>281</v>
      </c>
      <c r="M12" s="1" t="s">
        <v>215</v>
      </c>
      <c r="N12" s="1" t="s">
        <v>215</v>
      </c>
      <c r="O12" s="1" t="s">
        <v>216</v>
      </c>
      <c r="P12" s="1" t="s">
        <v>217</v>
      </c>
      <c r="Q12" s="1" t="s">
        <v>282</v>
      </c>
      <c r="R12" s="1" t="s">
        <v>219</v>
      </c>
      <c r="S12" s="1" t="s">
        <v>220</v>
      </c>
      <c r="T12" s="1" t="s">
        <v>221</v>
      </c>
    </row>
    <row r="13" s="1" customFormat="1" spans="1:20">
      <c r="A13" s="3">
        <v>17039700281</v>
      </c>
      <c r="B13" s="1" t="s">
        <v>283</v>
      </c>
      <c r="C13" s="1" t="s">
        <v>284</v>
      </c>
      <c r="D13" s="1" t="s">
        <v>285</v>
      </c>
      <c r="E13" s="1" t="s">
        <v>286</v>
      </c>
      <c r="F13" s="1" t="s">
        <v>283</v>
      </c>
      <c r="G13" s="1" t="s">
        <v>211</v>
      </c>
      <c r="H13" s="1" t="s">
        <v>212</v>
      </c>
      <c r="I13" s="1" t="s">
        <v>287</v>
      </c>
      <c r="J13" s="1" t="s">
        <v>29</v>
      </c>
      <c r="K13" s="1" t="s">
        <v>288</v>
      </c>
      <c r="L13" s="1" t="s">
        <v>288</v>
      </c>
      <c r="M13" s="1" t="s">
        <v>215</v>
      </c>
      <c r="N13" s="1" t="s">
        <v>215</v>
      </c>
      <c r="O13" s="1" t="s">
        <v>216</v>
      </c>
      <c r="P13" s="1" t="s">
        <v>217</v>
      </c>
      <c r="Q13" s="1" t="s">
        <v>289</v>
      </c>
      <c r="R13" s="1" t="s">
        <v>219</v>
      </c>
      <c r="S13" s="1" t="s">
        <v>220</v>
      </c>
      <c r="T13" s="1" t="s">
        <v>221</v>
      </c>
    </row>
    <row r="14" s="1" customFormat="1" spans="1:20">
      <c r="A14" s="3">
        <v>17038073752</v>
      </c>
      <c r="B14" s="1" t="s">
        <v>283</v>
      </c>
      <c r="C14" s="1" t="s">
        <v>290</v>
      </c>
      <c r="D14" s="1" t="s">
        <v>291</v>
      </c>
      <c r="E14" s="1" t="s">
        <v>292</v>
      </c>
      <c r="F14" s="1" t="s">
        <v>207</v>
      </c>
      <c r="G14" s="1" t="s">
        <v>211</v>
      </c>
      <c r="H14" s="1" t="s">
        <v>212</v>
      </c>
      <c r="I14" s="1" t="s">
        <v>293</v>
      </c>
      <c r="J14" s="1" t="s">
        <v>29</v>
      </c>
      <c r="K14" s="1" t="s">
        <v>294</v>
      </c>
      <c r="L14" s="1" t="s">
        <v>294</v>
      </c>
      <c r="M14" s="1" t="s">
        <v>215</v>
      </c>
      <c r="N14" s="1" t="s">
        <v>215</v>
      </c>
      <c r="O14" s="1" t="s">
        <v>216</v>
      </c>
      <c r="P14" s="1" t="s">
        <v>217</v>
      </c>
      <c r="Q14" s="1" t="s">
        <v>295</v>
      </c>
      <c r="R14" s="1" t="s">
        <v>219</v>
      </c>
      <c r="S14" s="1" t="s">
        <v>220</v>
      </c>
      <c r="T14" s="1" t="s">
        <v>221</v>
      </c>
    </row>
    <row r="15" s="1" customFormat="1" spans="1:20">
      <c r="A15" s="3">
        <v>17035941961</v>
      </c>
      <c r="B15" s="1" t="s">
        <v>283</v>
      </c>
      <c r="C15" s="1" t="s">
        <v>296</v>
      </c>
      <c r="D15" s="1" t="s">
        <v>297</v>
      </c>
      <c r="E15" s="1" t="s">
        <v>298</v>
      </c>
      <c r="F15" s="1" t="s">
        <v>207</v>
      </c>
      <c r="G15" s="1" t="s">
        <v>211</v>
      </c>
      <c r="H15" s="1" t="s">
        <v>212</v>
      </c>
      <c r="I15" s="1" t="s">
        <v>299</v>
      </c>
      <c r="J15" s="1" t="s">
        <v>29</v>
      </c>
      <c r="K15" s="1" t="s">
        <v>300</v>
      </c>
      <c r="L15" s="1" t="s">
        <v>300</v>
      </c>
      <c r="M15" s="1" t="s">
        <v>215</v>
      </c>
      <c r="N15" s="1" t="s">
        <v>215</v>
      </c>
      <c r="O15" s="1" t="s">
        <v>216</v>
      </c>
      <c r="P15" s="1" t="s">
        <v>217</v>
      </c>
      <c r="Q15" s="1" t="s">
        <v>301</v>
      </c>
      <c r="R15" s="1" t="s">
        <v>219</v>
      </c>
      <c r="S15" s="1" t="s">
        <v>220</v>
      </c>
      <c r="T15" s="1" t="s">
        <v>221</v>
      </c>
    </row>
    <row r="16" s="1" customFormat="1" spans="1:20">
      <c r="A16" s="3">
        <v>17035852627</v>
      </c>
      <c r="B16" s="1" t="s">
        <v>283</v>
      </c>
      <c r="C16" s="1" t="s">
        <v>302</v>
      </c>
      <c r="D16" s="1" t="s">
        <v>303</v>
      </c>
      <c r="E16" s="1" t="s">
        <v>304</v>
      </c>
      <c r="F16" s="1" t="s">
        <v>207</v>
      </c>
      <c r="G16" s="1" t="s">
        <v>211</v>
      </c>
      <c r="H16" s="1" t="s">
        <v>212</v>
      </c>
      <c r="I16" s="1" t="s">
        <v>305</v>
      </c>
      <c r="J16" s="1" t="s">
        <v>29</v>
      </c>
      <c r="K16" s="1" t="s">
        <v>306</v>
      </c>
      <c r="L16" s="1" t="s">
        <v>306</v>
      </c>
      <c r="M16" s="1" t="s">
        <v>215</v>
      </c>
      <c r="N16" s="1" t="s">
        <v>215</v>
      </c>
      <c r="O16" s="1" t="s">
        <v>216</v>
      </c>
      <c r="P16" s="1" t="s">
        <v>217</v>
      </c>
      <c r="Q16" s="1" t="s">
        <v>307</v>
      </c>
      <c r="R16" s="1" t="s">
        <v>219</v>
      </c>
      <c r="S16" s="1" t="s">
        <v>220</v>
      </c>
      <c r="T16" s="1" t="s">
        <v>221</v>
      </c>
    </row>
    <row r="17" s="1" customFormat="1" spans="1:20">
      <c r="A17" s="3">
        <v>17035798461</v>
      </c>
      <c r="B17" s="1" t="s">
        <v>283</v>
      </c>
      <c r="C17" s="1" t="s">
        <v>308</v>
      </c>
      <c r="D17" s="1" t="s">
        <v>309</v>
      </c>
      <c r="E17" s="1" t="s">
        <v>310</v>
      </c>
      <c r="F17" s="1" t="s">
        <v>207</v>
      </c>
      <c r="G17" s="1" t="s">
        <v>211</v>
      </c>
      <c r="H17" s="1" t="s">
        <v>212</v>
      </c>
      <c r="I17" s="1" t="s">
        <v>311</v>
      </c>
      <c r="J17" s="1" t="s">
        <v>29</v>
      </c>
      <c r="K17" s="1" t="s">
        <v>312</v>
      </c>
      <c r="L17" s="1" t="s">
        <v>312</v>
      </c>
      <c r="M17" s="1" t="s">
        <v>215</v>
      </c>
      <c r="N17" s="1" t="s">
        <v>215</v>
      </c>
      <c r="O17" s="1" t="s">
        <v>216</v>
      </c>
      <c r="P17" s="1" t="s">
        <v>217</v>
      </c>
      <c r="Q17" s="1" t="s">
        <v>313</v>
      </c>
      <c r="R17" s="1" t="s">
        <v>219</v>
      </c>
      <c r="S17" s="1" t="s">
        <v>220</v>
      </c>
      <c r="T17" s="1" t="s">
        <v>221</v>
      </c>
    </row>
    <row r="18" s="1" customFormat="1" spans="1:20">
      <c r="A18" s="3">
        <v>17035492542</v>
      </c>
      <c r="B18" s="1" t="s">
        <v>283</v>
      </c>
      <c r="C18" s="1" t="s">
        <v>314</v>
      </c>
      <c r="D18" s="1" t="s">
        <v>315</v>
      </c>
      <c r="E18" s="1" t="s">
        <v>316</v>
      </c>
      <c r="F18" s="1" t="s">
        <v>283</v>
      </c>
      <c r="G18" s="1" t="s">
        <v>211</v>
      </c>
      <c r="H18" s="1" t="s">
        <v>212</v>
      </c>
      <c r="I18" s="1" t="s">
        <v>317</v>
      </c>
      <c r="J18" s="1" t="s">
        <v>29</v>
      </c>
      <c r="K18" s="1" t="s">
        <v>318</v>
      </c>
      <c r="L18" s="1" t="s">
        <v>318</v>
      </c>
      <c r="M18" s="1" t="s">
        <v>215</v>
      </c>
      <c r="N18" s="1" t="s">
        <v>215</v>
      </c>
      <c r="O18" s="1" t="s">
        <v>216</v>
      </c>
      <c r="P18" s="1" t="s">
        <v>217</v>
      </c>
      <c r="Q18" s="1" t="s">
        <v>319</v>
      </c>
      <c r="R18" s="1" t="s">
        <v>219</v>
      </c>
      <c r="S18" s="1" t="s">
        <v>220</v>
      </c>
      <c r="T18" s="1" t="s">
        <v>221</v>
      </c>
    </row>
    <row r="19" s="1" customFormat="1" spans="1:20">
      <c r="A19" s="3">
        <v>17034503880</v>
      </c>
      <c r="B19" s="1" t="s">
        <v>283</v>
      </c>
      <c r="C19" s="1" t="s">
        <v>320</v>
      </c>
      <c r="D19" s="1" t="s">
        <v>321</v>
      </c>
      <c r="E19" s="1" t="s">
        <v>322</v>
      </c>
      <c r="F19" s="1" t="s">
        <v>207</v>
      </c>
      <c r="G19" s="1" t="s">
        <v>211</v>
      </c>
      <c r="H19" s="1" t="s">
        <v>212</v>
      </c>
      <c r="I19" s="1" t="s">
        <v>323</v>
      </c>
      <c r="J19" s="1" t="s">
        <v>29</v>
      </c>
      <c r="K19" s="1" t="s">
        <v>324</v>
      </c>
      <c r="L19" s="1" t="s">
        <v>324</v>
      </c>
      <c r="M19" s="1" t="s">
        <v>215</v>
      </c>
      <c r="N19" s="1" t="s">
        <v>215</v>
      </c>
      <c r="O19" s="1" t="s">
        <v>216</v>
      </c>
      <c r="P19" s="1" t="s">
        <v>217</v>
      </c>
      <c r="Q19" s="1" t="s">
        <v>325</v>
      </c>
      <c r="R19" s="1" t="s">
        <v>219</v>
      </c>
      <c r="S19" s="1" t="s">
        <v>220</v>
      </c>
      <c r="T19" s="1" t="s">
        <v>221</v>
      </c>
    </row>
    <row r="20" s="1" customFormat="1" spans="1:20">
      <c r="A20" s="3">
        <v>17028308044</v>
      </c>
      <c r="B20" s="1" t="s">
        <v>326</v>
      </c>
      <c r="C20" s="1" t="s">
        <v>327</v>
      </c>
      <c r="D20" s="1" t="s">
        <v>328</v>
      </c>
      <c r="E20" s="1" t="s">
        <v>329</v>
      </c>
      <c r="F20" s="1" t="s">
        <v>207</v>
      </c>
      <c r="G20" s="1" t="s">
        <v>211</v>
      </c>
      <c r="H20" s="1" t="s">
        <v>212</v>
      </c>
      <c r="I20" s="1" t="s">
        <v>330</v>
      </c>
      <c r="J20" s="1" t="s">
        <v>29</v>
      </c>
      <c r="K20" s="1" t="s">
        <v>244</v>
      </c>
      <c r="L20" s="1" t="s">
        <v>244</v>
      </c>
      <c r="M20" s="1" t="s">
        <v>215</v>
      </c>
      <c r="N20" s="1" t="s">
        <v>215</v>
      </c>
      <c r="O20" s="1" t="s">
        <v>216</v>
      </c>
      <c r="P20" s="1" t="s">
        <v>217</v>
      </c>
      <c r="Q20" s="1" t="s">
        <v>331</v>
      </c>
      <c r="R20" s="1" t="s">
        <v>219</v>
      </c>
      <c r="S20" s="1" t="s">
        <v>220</v>
      </c>
      <c r="T20" s="1" t="s">
        <v>221</v>
      </c>
    </row>
    <row r="21" s="1" customFormat="1" spans="1:20">
      <c r="A21" s="3">
        <v>17027012916</v>
      </c>
      <c r="B21" s="1" t="s">
        <v>332</v>
      </c>
      <c r="C21" s="1" t="s">
        <v>333</v>
      </c>
      <c r="D21" s="1" t="s">
        <v>334</v>
      </c>
      <c r="E21" s="1" t="s">
        <v>335</v>
      </c>
      <c r="F21" s="1" t="s">
        <v>207</v>
      </c>
      <c r="G21" s="1" t="s">
        <v>211</v>
      </c>
      <c r="H21" s="1" t="s">
        <v>212</v>
      </c>
      <c r="I21" s="1" t="s">
        <v>336</v>
      </c>
      <c r="J21" s="1" t="s">
        <v>29</v>
      </c>
      <c r="K21" s="1" t="s">
        <v>337</v>
      </c>
      <c r="L21" s="1" t="s">
        <v>337</v>
      </c>
      <c r="M21" s="1" t="s">
        <v>215</v>
      </c>
      <c r="N21" s="1" t="s">
        <v>215</v>
      </c>
      <c r="O21" s="1" t="s">
        <v>216</v>
      </c>
      <c r="P21" s="1" t="s">
        <v>217</v>
      </c>
      <c r="Q21" s="1" t="s">
        <v>338</v>
      </c>
      <c r="R21" s="1" t="s">
        <v>219</v>
      </c>
      <c r="S21" s="1" t="s">
        <v>220</v>
      </c>
      <c r="T21" s="1" t="s">
        <v>221</v>
      </c>
    </row>
    <row r="22" s="1" customFormat="1" spans="1:20">
      <c r="A22" s="3">
        <v>17025175400</v>
      </c>
      <c r="B22" s="1" t="s">
        <v>332</v>
      </c>
      <c r="C22" s="1" t="s">
        <v>339</v>
      </c>
      <c r="D22" s="1" t="s">
        <v>340</v>
      </c>
      <c r="E22" s="1" t="s">
        <v>341</v>
      </c>
      <c r="F22" s="1" t="s">
        <v>207</v>
      </c>
      <c r="G22" s="1" t="s">
        <v>211</v>
      </c>
      <c r="H22" s="1" t="s">
        <v>212</v>
      </c>
      <c r="I22" s="1" t="s">
        <v>342</v>
      </c>
      <c r="J22" s="1" t="s">
        <v>29</v>
      </c>
      <c r="K22" s="1" t="s">
        <v>343</v>
      </c>
      <c r="L22" s="1" t="s">
        <v>343</v>
      </c>
      <c r="M22" s="1" t="s">
        <v>215</v>
      </c>
      <c r="N22" s="1" t="s">
        <v>215</v>
      </c>
      <c r="O22" s="1" t="s">
        <v>216</v>
      </c>
      <c r="P22" s="1" t="s">
        <v>217</v>
      </c>
      <c r="Q22" s="1" t="s">
        <v>344</v>
      </c>
      <c r="R22" s="1" t="s">
        <v>219</v>
      </c>
      <c r="S22" s="1" t="s">
        <v>220</v>
      </c>
      <c r="T22" s="1" t="s">
        <v>221</v>
      </c>
    </row>
    <row r="23" s="1" customFormat="1" spans="1:20">
      <c r="A23" s="3">
        <v>17021717035</v>
      </c>
      <c r="B23" s="1" t="s">
        <v>332</v>
      </c>
      <c r="C23" s="1" t="s">
        <v>345</v>
      </c>
      <c r="D23" s="1" t="s">
        <v>346</v>
      </c>
      <c r="E23" s="1" t="s">
        <v>347</v>
      </c>
      <c r="F23" s="1" t="s">
        <v>207</v>
      </c>
      <c r="G23" s="1" t="s">
        <v>211</v>
      </c>
      <c r="H23" s="1" t="s">
        <v>212</v>
      </c>
      <c r="I23" s="1" t="s">
        <v>348</v>
      </c>
      <c r="J23" s="1" t="s">
        <v>29</v>
      </c>
      <c r="K23" s="1" t="s">
        <v>232</v>
      </c>
      <c r="L23" s="1" t="s">
        <v>232</v>
      </c>
      <c r="M23" s="1" t="s">
        <v>215</v>
      </c>
      <c r="N23" s="1" t="s">
        <v>215</v>
      </c>
      <c r="O23" s="1" t="s">
        <v>216</v>
      </c>
      <c r="P23" s="1" t="s">
        <v>217</v>
      </c>
      <c r="Q23" s="1" t="s">
        <v>349</v>
      </c>
      <c r="R23" s="1" t="s">
        <v>219</v>
      </c>
      <c r="S23" s="1" t="s">
        <v>220</v>
      </c>
      <c r="T23" s="1" t="s">
        <v>221</v>
      </c>
    </row>
    <row r="24" s="1" customFormat="1" spans="1:20">
      <c r="A24" s="3">
        <v>17016051070</v>
      </c>
      <c r="B24" s="1" t="s">
        <v>350</v>
      </c>
      <c r="C24" s="1" t="s">
        <v>351</v>
      </c>
      <c r="D24" s="1" t="s">
        <v>352</v>
      </c>
      <c r="E24" s="1" t="s">
        <v>353</v>
      </c>
      <c r="F24" s="1" t="s">
        <v>207</v>
      </c>
      <c r="G24" s="1" t="s">
        <v>211</v>
      </c>
      <c r="H24" s="1" t="s">
        <v>212</v>
      </c>
      <c r="I24" s="1" t="s">
        <v>354</v>
      </c>
      <c r="J24" s="1" t="s">
        <v>29</v>
      </c>
      <c r="K24" s="1" t="s">
        <v>355</v>
      </c>
      <c r="L24" s="1" t="s">
        <v>355</v>
      </c>
      <c r="M24" s="1" t="s">
        <v>215</v>
      </c>
      <c r="N24" s="1" t="s">
        <v>215</v>
      </c>
      <c r="O24" s="1" t="s">
        <v>216</v>
      </c>
      <c r="P24" s="1" t="s">
        <v>217</v>
      </c>
      <c r="Q24" s="1" t="s">
        <v>356</v>
      </c>
      <c r="R24" s="1" t="s">
        <v>219</v>
      </c>
      <c r="S24" s="1" t="s">
        <v>220</v>
      </c>
      <c r="T24" s="1" t="s">
        <v>221</v>
      </c>
    </row>
    <row r="25" s="1" customFormat="1" spans="1:20">
      <c r="A25" s="3">
        <v>17016030219</v>
      </c>
      <c r="B25" s="1" t="s">
        <v>350</v>
      </c>
      <c r="C25" s="1" t="s">
        <v>357</v>
      </c>
      <c r="D25" s="1" t="s">
        <v>358</v>
      </c>
      <c r="E25" s="1" t="s">
        <v>359</v>
      </c>
      <c r="F25" s="1" t="s">
        <v>246</v>
      </c>
      <c r="G25" s="1" t="s">
        <v>211</v>
      </c>
      <c r="H25" s="1" t="s">
        <v>212</v>
      </c>
      <c r="I25" s="1" t="s">
        <v>360</v>
      </c>
      <c r="J25" s="1" t="s">
        <v>29</v>
      </c>
      <c r="K25" s="1" t="s">
        <v>361</v>
      </c>
      <c r="L25" s="1" t="s">
        <v>361</v>
      </c>
      <c r="M25" s="1" t="s">
        <v>215</v>
      </c>
      <c r="N25" s="1" t="s">
        <v>215</v>
      </c>
      <c r="O25" s="1" t="s">
        <v>216</v>
      </c>
      <c r="P25" s="1" t="s">
        <v>217</v>
      </c>
      <c r="Q25" s="1" t="s">
        <v>362</v>
      </c>
      <c r="R25" s="1" t="s">
        <v>219</v>
      </c>
      <c r="S25" s="1" t="s">
        <v>220</v>
      </c>
      <c r="T25" s="1" t="s">
        <v>221</v>
      </c>
    </row>
    <row r="26" s="1" customFormat="1" spans="1:20">
      <c r="A26" s="3">
        <v>17006258303</v>
      </c>
      <c r="B26" s="1" t="s">
        <v>363</v>
      </c>
      <c r="C26" s="1" t="s">
        <v>364</v>
      </c>
      <c r="D26" s="1" t="s">
        <v>365</v>
      </c>
      <c r="E26" s="1" t="s">
        <v>366</v>
      </c>
      <c r="F26" s="1" t="s">
        <v>246</v>
      </c>
      <c r="G26" s="1" t="s">
        <v>211</v>
      </c>
      <c r="H26" s="1" t="s">
        <v>212</v>
      </c>
      <c r="I26" s="1" t="s">
        <v>367</v>
      </c>
      <c r="J26" s="1" t="s">
        <v>29</v>
      </c>
      <c r="K26" s="1" t="s">
        <v>368</v>
      </c>
      <c r="L26" s="1" t="s">
        <v>368</v>
      </c>
      <c r="M26" s="1" t="s">
        <v>215</v>
      </c>
      <c r="N26" s="1" t="s">
        <v>215</v>
      </c>
      <c r="O26" s="1" t="s">
        <v>216</v>
      </c>
      <c r="P26" s="1" t="s">
        <v>217</v>
      </c>
      <c r="Q26" s="1" t="s">
        <v>369</v>
      </c>
      <c r="R26" s="1" t="s">
        <v>219</v>
      </c>
      <c r="S26" s="1" t="s">
        <v>220</v>
      </c>
      <c r="T26" s="1" t="s">
        <v>221</v>
      </c>
    </row>
    <row r="27" s="1" customFormat="1" spans="1:20">
      <c r="A27" s="3">
        <v>17006109661</v>
      </c>
      <c r="B27" s="1" t="s">
        <v>363</v>
      </c>
      <c r="C27" s="1" t="s">
        <v>370</v>
      </c>
      <c r="D27" s="1" t="s">
        <v>371</v>
      </c>
      <c r="E27" s="1" t="s">
        <v>372</v>
      </c>
      <c r="F27" s="1" t="s">
        <v>207</v>
      </c>
      <c r="G27" s="1" t="s">
        <v>211</v>
      </c>
      <c r="H27" s="1" t="s">
        <v>212</v>
      </c>
      <c r="I27" s="1" t="s">
        <v>373</v>
      </c>
      <c r="J27" s="1" t="s">
        <v>29</v>
      </c>
      <c r="K27" s="1" t="s">
        <v>374</v>
      </c>
      <c r="L27" s="1" t="s">
        <v>374</v>
      </c>
      <c r="M27" s="1" t="s">
        <v>215</v>
      </c>
      <c r="N27" s="1" t="s">
        <v>215</v>
      </c>
      <c r="O27" s="1" t="s">
        <v>216</v>
      </c>
      <c r="P27" s="1" t="s">
        <v>217</v>
      </c>
      <c r="Q27" s="1" t="s">
        <v>375</v>
      </c>
      <c r="R27" s="1" t="s">
        <v>219</v>
      </c>
      <c r="S27" s="1" t="s">
        <v>220</v>
      </c>
      <c r="T27" s="1" t="s">
        <v>221</v>
      </c>
    </row>
    <row r="28" s="1" customFormat="1" spans="1:20">
      <c r="A28" s="3">
        <v>17005377772</v>
      </c>
      <c r="B28" s="1" t="s">
        <v>363</v>
      </c>
      <c r="C28" s="1" t="s">
        <v>376</v>
      </c>
      <c r="D28" s="1" t="s">
        <v>377</v>
      </c>
      <c r="E28" s="1" t="s">
        <v>378</v>
      </c>
      <c r="F28" s="1" t="s">
        <v>207</v>
      </c>
      <c r="G28" s="1" t="s">
        <v>211</v>
      </c>
      <c r="H28" s="1" t="s">
        <v>212</v>
      </c>
      <c r="I28" s="1" t="s">
        <v>379</v>
      </c>
      <c r="J28" s="1" t="s">
        <v>29</v>
      </c>
      <c r="K28" s="1" t="s">
        <v>380</v>
      </c>
      <c r="L28" s="1" t="s">
        <v>380</v>
      </c>
      <c r="M28" s="1" t="s">
        <v>215</v>
      </c>
      <c r="N28" s="1" t="s">
        <v>215</v>
      </c>
      <c r="O28" s="1" t="s">
        <v>216</v>
      </c>
      <c r="P28" s="1" t="s">
        <v>217</v>
      </c>
      <c r="Q28" s="1" t="s">
        <v>381</v>
      </c>
      <c r="R28" s="1" t="s">
        <v>219</v>
      </c>
      <c r="S28" s="1" t="s">
        <v>220</v>
      </c>
      <c r="T28" s="1" t="s">
        <v>221</v>
      </c>
    </row>
    <row r="29" s="1" customFormat="1" spans="1:20">
      <c r="A29" s="3">
        <v>16992967203</v>
      </c>
      <c r="B29" s="1" t="s">
        <v>382</v>
      </c>
      <c r="C29" s="1" t="s">
        <v>383</v>
      </c>
      <c r="D29" s="1" t="s">
        <v>384</v>
      </c>
      <c r="E29" s="1" t="s">
        <v>385</v>
      </c>
      <c r="F29" s="1" t="s">
        <v>207</v>
      </c>
      <c r="G29" s="1" t="s">
        <v>211</v>
      </c>
      <c r="H29" s="1" t="s">
        <v>212</v>
      </c>
      <c r="I29" s="1" t="s">
        <v>386</v>
      </c>
      <c r="J29" s="1" t="s">
        <v>29</v>
      </c>
      <c r="K29" s="1" t="s">
        <v>324</v>
      </c>
      <c r="L29" s="1" t="s">
        <v>324</v>
      </c>
      <c r="M29" s="1" t="s">
        <v>215</v>
      </c>
      <c r="N29" s="1" t="s">
        <v>215</v>
      </c>
      <c r="O29" s="1" t="s">
        <v>216</v>
      </c>
      <c r="P29" s="1" t="s">
        <v>217</v>
      </c>
      <c r="Q29" s="1" t="s">
        <v>387</v>
      </c>
      <c r="R29" s="1" t="s">
        <v>219</v>
      </c>
      <c r="S29" s="1" t="s">
        <v>220</v>
      </c>
      <c r="T29" s="1" t="s">
        <v>221</v>
      </c>
    </row>
    <row r="30" s="1" customFormat="1" spans="1:20">
      <c r="A30" s="3">
        <v>16987965400</v>
      </c>
      <c r="B30" s="1" t="s">
        <v>388</v>
      </c>
      <c r="C30" s="1" t="s">
        <v>389</v>
      </c>
      <c r="D30" s="1" t="s">
        <v>390</v>
      </c>
      <c r="E30" s="1" t="s">
        <v>391</v>
      </c>
      <c r="F30" s="1" t="s">
        <v>246</v>
      </c>
      <c r="G30" s="1" t="s">
        <v>211</v>
      </c>
      <c r="H30" s="1" t="s">
        <v>212</v>
      </c>
      <c r="I30" s="1" t="s">
        <v>392</v>
      </c>
      <c r="J30" s="1" t="s">
        <v>29</v>
      </c>
      <c r="K30" s="1" t="s">
        <v>393</v>
      </c>
      <c r="L30" s="1" t="s">
        <v>393</v>
      </c>
      <c r="M30" s="1" t="s">
        <v>215</v>
      </c>
      <c r="N30" s="1" t="s">
        <v>215</v>
      </c>
      <c r="O30" s="1" t="s">
        <v>216</v>
      </c>
      <c r="P30" s="1" t="s">
        <v>217</v>
      </c>
      <c r="Q30" s="1" t="s">
        <v>394</v>
      </c>
      <c r="R30" s="1" t="s">
        <v>219</v>
      </c>
      <c r="S30" s="1" t="s">
        <v>220</v>
      </c>
      <c r="T30" s="1" t="s">
        <v>221</v>
      </c>
    </row>
    <row r="31" s="1" customFormat="1" spans="1:20">
      <c r="A31" s="3">
        <v>16986833622</v>
      </c>
      <c r="B31" s="1" t="s">
        <v>388</v>
      </c>
      <c r="C31" s="1" t="s">
        <v>395</v>
      </c>
      <c r="D31" s="1" t="s">
        <v>396</v>
      </c>
      <c r="E31" s="1" t="s">
        <v>397</v>
      </c>
      <c r="F31" s="1" t="s">
        <v>207</v>
      </c>
      <c r="G31" s="1" t="s">
        <v>211</v>
      </c>
      <c r="H31" s="1" t="s">
        <v>212</v>
      </c>
      <c r="I31" s="1" t="s">
        <v>398</v>
      </c>
      <c r="J31" s="1" t="s">
        <v>29</v>
      </c>
      <c r="K31" s="1" t="s">
        <v>263</v>
      </c>
      <c r="L31" s="1" t="s">
        <v>263</v>
      </c>
      <c r="M31" s="1" t="s">
        <v>215</v>
      </c>
      <c r="N31" s="1" t="s">
        <v>215</v>
      </c>
      <c r="O31" s="1" t="s">
        <v>216</v>
      </c>
      <c r="P31" s="1" t="s">
        <v>217</v>
      </c>
      <c r="Q31" s="1" t="s">
        <v>399</v>
      </c>
      <c r="R31" s="1" t="s">
        <v>219</v>
      </c>
      <c r="S31" s="1" t="s">
        <v>220</v>
      </c>
      <c r="T31" s="1" t="s">
        <v>221</v>
      </c>
    </row>
    <row r="32" s="1" customFormat="1" spans="1:20">
      <c r="A32" s="3">
        <v>16985922556</v>
      </c>
      <c r="B32" s="1" t="s">
        <v>400</v>
      </c>
      <c r="C32" s="1" t="s">
        <v>401</v>
      </c>
      <c r="D32" s="1" t="s">
        <v>402</v>
      </c>
      <c r="E32" s="1" t="s">
        <v>403</v>
      </c>
      <c r="F32" s="1" t="s">
        <v>207</v>
      </c>
      <c r="G32" s="1" t="s">
        <v>211</v>
      </c>
      <c r="H32" s="1" t="s">
        <v>212</v>
      </c>
      <c r="I32" s="1" t="s">
        <v>404</v>
      </c>
      <c r="J32" s="1" t="s">
        <v>29</v>
      </c>
      <c r="K32" s="1" t="s">
        <v>405</v>
      </c>
      <c r="L32" s="1" t="s">
        <v>405</v>
      </c>
      <c r="M32" s="1" t="s">
        <v>215</v>
      </c>
      <c r="N32" s="1" t="s">
        <v>215</v>
      </c>
      <c r="O32" s="1" t="s">
        <v>216</v>
      </c>
      <c r="P32" s="1" t="s">
        <v>217</v>
      </c>
      <c r="Q32" s="1" t="s">
        <v>406</v>
      </c>
      <c r="R32" s="1" t="s">
        <v>219</v>
      </c>
      <c r="S32" s="1" t="s">
        <v>220</v>
      </c>
      <c r="T32" s="1" t="s">
        <v>221</v>
      </c>
    </row>
    <row r="33" s="1" customFormat="1" spans="1:20">
      <c r="A33" s="3">
        <v>16980412642</v>
      </c>
      <c r="B33" s="1" t="s">
        <v>407</v>
      </c>
      <c r="C33" s="1" t="s">
        <v>408</v>
      </c>
      <c r="D33" s="1" t="s">
        <v>409</v>
      </c>
      <c r="E33" s="1" t="s">
        <v>410</v>
      </c>
      <c r="F33" s="1" t="s">
        <v>246</v>
      </c>
      <c r="G33" s="1" t="s">
        <v>211</v>
      </c>
      <c r="H33" s="1" t="s">
        <v>212</v>
      </c>
      <c r="I33" s="1" t="s">
        <v>411</v>
      </c>
      <c r="J33" s="1" t="s">
        <v>29</v>
      </c>
      <c r="K33" s="1" t="s">
        <v>412</v>
      </c>
      <c r="L33" s="1" t="s">
        <v>412</v>
      </c>
      <c r="M33" s="1" t="s">
        <v>215</v>
      </c>
      <c r="N33" s="1" t="s">
        <v>215</v>
      </c>
      <c r="O33" s="1" t="s">
        <v>216</v>
      </c>
      <c r="P33" s="1" t="s">
        <v>217</v>
      </c>
      <c r="Q33" s="1" t="s">
        <v>413</v>
      </c>
      <c r="R33" s="1" t="s">
        <v>219</v>
      </c>
      <c r="S33" s="1" t="s">
        <v>220</v>
      </c>
      <c r="T33" s="1" t="s">
        <v>221</v>
      </c>
    </row>
    <row r="34" s="1" customFormat="1" spans="1:20">
      <c r="A34" s="3">
        <v>16974654389</v>
      </c>
      <c r="B34" s="1" t="s">
        <v>407</v>
      </c>
      <c r="C34" s="1" t="s">
        <v>414</v>
      </c>
      <c r="D34" s="1" t="s">
        <v>415</v>
      </c>
      <c r="E34" s="1" t="s">
        <v>416</v>
      </c>
      <c r="F34" s="1" t="s">
        <v>207</v>
      </c>
      <c r="G34" s="1" t="s">
        <v>211</v>
      </c>
      <c r="H34" s="1" t="s">
        <v>212</v>
      </c>
      <c r="I34" s="1" t="s">
        <v>417</v>
      </c>
      <c r="J34" s="1" t="s">
        <v>29</v>
      </c>
      <c r="K34" s="1" t="s">
        <v>418</v>
      </c>
      <c r="L34" s="1" t="s">
        <v>418</v>
      </c>
      <c r="M34" s="1" t="s">
        <v>215</v>
      </c>
      <c r="N34" s="1" t="s">
        <v>215</v>
      </c>
      <c r="O34" s="1" t="s">
        <v>216</v>
      </c>
      <c r="P34" s="1" t="s">
        <v>217</v>
      </c>
      <c r="Q34" s="1" t="s">
        <v>419</v>
      </c>
      <c r="R34" s="1" t="s">
        <v>219</v>
      </c>
      <c r="S34" s="1" t="s">
        <v>220</v>
      </c>
      <c r="T34" s="1" t="s">
        <v>221</v>
      </c>
    </row>
    <row r="35" s="1" customFormat="1" spans="1:20">
      <c r="A35" s="3">
        <v>16962675191</v>
      </c>
      <c r="B35" s="1" t="s">
        <v>420</v>
      </c>
      <c r="C35" s="1" t="s">
        <v>421</v>
      </c>
      <c r="D35" s="1" t="s">
        <v>422</v>
      </c>
      <c r="E35" s="1" t="s">
        <v>423</v>
      </c>
      <c r="F35" s="1" t="s">
        <v>207</v>
      </c>
      <c r="G35" s="1" t="s">
        <v>211</v>
      </c>
      <c r="H35" s="1" t="s">
        <v>212</v>
      </c>
      <c r="I35" s="1" t="s">
        <v>424</v>
      </c>
      <c r="J35" s="1" t="s">
        <v>29</v>
      </c>
      <c r="K35" s="1" t="s">
        <v>425</v>
      </c>
      <c r="L35" s="1" t="s">
        <v>425</v>
      </c>
      <c r="M35" s="1" t="s">
        <v>215</v>
      </c>
      <c r="N35" s="1" t="s">
        <v>215</v>
      </c>
      <c r="O35" s="1" t="s">
        <v>216</v>
      </c>
      <c r="P35" s="1" t="s">
        <v>217</v>
      </c>
      <c r="Q35" s="1" t="s">
        <v>426</v>
      </c>
      <c r="R35" s="1" t="s">
        <v>219</v>
      </c>
      <c r="S35" s="1" t="s">
        <v>220</v>
      </c>
      <c r="T35" s="1" t="s">
        <v>221</v>
      </c>
    </row>
    <row r="36" s="1" customFormat="1" spans="1:20">
      <c r="A36" s="3">
        <v>16940879430</v>
      </c>
      <c r="B36" s="1" t="s">
        <v>427</v>
      </c>
      <c r="C36" s="1" t="s">
        <v>428</v>
      </c>
      <c r="D36" s="1" t="s">
        <v>429</v>
      </c>
      <c r="E36" s="1" t="s">
        <v>430</v>
      </c>
      <c r="F36" s="1" t="s">
        <v>283</v>
      </c>
      <c r="G36" s="1" t="s">
        <v>211</v>
      </c>
      <c r="H36" s="1" t="s">
        <v>212</v>
      </c>
      <c r="I36" s="1" t="s">
        <v>431</v>
      </c>
      <c r="J36" s="1" t="s">
        <v>29</v>
      </c>
      <c r="K36" s="1" t="s">
        <v>432</v>
      </c>
      <c r="L36" s="1" t="s">
        <v>216</v>
      </c>
      <c r="M36" s="1" t="s">
        <v>433</v>
      </c>
      <c r="N36" s="1" t="s">
        <v>434</v>
      </c>
      <c r="O36" s="1" t="s">
        <v>216</v>
      </c>
      <c r="P36" s="1" t="s">
        <v>217</v>
      </c>
      <c r="Q36" s="1" t="s">
        <v>435</v>
      </c>
      <c r="R36" s="1" t="s">
        <v>219</v>
      </c>
      <c r="S36" s="1" t="s">
        <v>220</v>
      </c>
      <c r="T36" s="1" t="s">
        <v>221</v>
      </c>
    </row>
    <row r="37" s="1" customFormat="1" spans="1:20">
      <c r="A37" s="3">
        <v>16904510244</v>
      </c>
      <c r="B37" s="1" t="s">
        <v>436</v>
      </c>
      <c r="C37" s="1" t="s">
        <v>437</v>
      </c>
      <c r="D37" s="1" t="s">
        <v>402</v>
      </c>
      <c r="E37" s="1" t="s">
        <v>438</v>
      </c>
      <c r="F37" s="1" t="s">
        <v>207</v>
      </c>
      <c r="G37" s="1" t="s">
        <v>211</v>
      </c>
      <c r="H37" s="1" t="s">
        <v>212</v>
      </c>
      <c r="I37" s="1" t="s">
        <v>439</v>
      </c>
      <c r="J37" s="1" t="s">
        <v>29</v>
      </c>
      <c r="K37" s="1" t="s">
        <v>440</v>
      </c>
      <c r="L37" s="1" t="s">
        <v>440</v>
      </c>
      <c r="M37" s="1" t="s">
        <v>215</v>
      </c>
      <c r="N37" s="1" t="s">
        <v>215</v>
      </c>
      <c r="O37" s="1" t="s">
        <v>216</v>
      </c>
      <c r="P37" s="1" t="s">
        <v>217</v>
      </c>
      <c r="Q37" s="1" t="s">
        <v>441</v>
      </c>
      <c r="R37" s="1" t="s">
        <v>219</v>
      </c>
      <c r="S37" s="1" t="s">
        <v>220</v>
      </c>
      <c r="T37" s="1" t="s">
        <v>221</v>
      </c>
    </row>
    <row r="38" s="1" customFormat="1" spans="1:20">
      <c r="A38" s="3">
        <v>16865863036</v>
      </c>
      <c r="B38" s="1" t="s">
        <v>442</v>
      </c>
      <c r="C38" s="1" t="s">
        <v>443</v>
      </c>
      <c r="D38" s="1" t="s">
        <v>444</v>
      </c>
      <c r="E38" s="1" t="s">
        <v>445</v>
      </c>
      <c r="F38" s="1" t="s">
        <v>332</v>
      </c>
      <c r="G38" s="1" t="s">
        <v>211</v>
      </c>
      <c r="H38" s="1" t="s">
        <v>212</v>
      </c>
      <c r="I38" s="1" t="s">
        <v>446</v>
      </c>
      <c r="J38" s="1" t="s">
        <v>29</v>
      </c>
      <c r="K38" s="1" t="s">
        <v>447</v>
      </c>
      <c r="L38" s="1" t="s">
        <v>447</v>
      </c>
      <c r="M38" s="1" t="s">
        <v>215</v>
      </c>
      <c r="N38" s="1" t="s">
        <v>215</v>
      </c>
      <c r="O38" s="1" t="s">
        <v>216</v>
      </c>
      <c r="P38" s="1" t="s">
        <v>217</v>
      </c>
      <c r="Q38" s="1" t="s">
        <v>448</v>
      </c>
      <c r="R38" s="1" t="s">
        <v>219</v>
      </c>
      <c r="S38" s="1" t="s">
        <v>220</v>
      </c>
      <c r="T38" s="1" t="s">
        <v>221</v>
      </c>
    </row>
    <row r="39" s="1" customFormat="1" spans="1:20">
      <c r="A39" s="3">
        <v>16857061925</v>
      </c>
      <c r="B39" s="1" t="s">
        <v>449</v>
      </c>
      <c r="C39" s="1" t="s">
        <v>450</v>
      </c>
      <c r="D39" s="1" t="s">
        <v>451</v>
      </c>
      <c r="E39" s="1" t="s">
        <v>452</v>
      </c>
      <c r="F39" s="1" t="s">
        <v>246</v>
      </c>
      <c r="G39" s="1" t="s">
        <v>211</v>
      </c>
      <c r="H39" s="1" t="s">
        <v>212</v>
      </c>
      <c r="I39" s="1" t="s">
        <v>453</v>
      </c>
      <c r="J39" s="1" t="s">
        <v>29</v>
      </c>
      <c r="K39" s="1" t="s">
        <v>454</v>
      </c>
      <c r="L39" s="1" t="s">
        <v>454</v>
      </c>
      <c r="M39" s="1" t="s">
        <v>215</v>
      </c>
      <c r="N39" s="1" t="s">
        <v>215</v>
      </c>
      <c r="O39" s="1" t="s">
        <v>216</v>
      </c>
      <c r="P39" s="1" t="s">
        <v>217</v>
      </c>
      <c r="Q39" s="1" t="s">
        <v>455</v>
      </c>
      <c r="R39" s="1" t="s">
        <v>219</v>
      </c>
      <c r="S39" s="1" t="s">
        <v>220</v>
      </c>
      <c r="T39" s="1" t="s">
        <v>221</v>
      </c>
    </row>
    <row r="40" s="1" customFormat="1" spans="1:20">
      <c r="A40" s="3">
        <v>16848462621</v>
      </c>
      <c r="B40" s="1" t="s">
        <v>456</v>
      </c>
      <c r="C40" s="1" t="s">
        <v>457</v>
      </c>
      <c r="D40" s="1" t="s">
        <v>458</v>
      </c>
      <c r="E40" s="1" t="s">
        <v>459</v>
      </c>
      <c r="F40" s="1" t="s">
        <v>207</v>
      </c>
      <c r="G40" s="1" t="s">
        <v>211</v>
      </c>
      <c r="H40" s="1" t="s">
        <v>212</v>
      </c>
      <c r="I40" s="1" t="s">
        <v>460</v>
      </c>
      <c r="J40" s="1" t="s">
        <v>29</v>
      </c>
      <c r="K40" s="1" t="s">
        <v>461</v>
      </c>
      <c r="L40" s="1" t="s">
        <v>461</v>
      </c>
      <c r="M40" s="1" t="s">
        <v>215</v>
      </c>
      <c r="N40" s="1" t="s">
        <v>215</v>
      </c>
      <c r="O40" s="1" t="s">
        <v>216</v>
      </c>
      <c r="P40" s="1" t="s">
        <v>217</v>
      </c>
      <c r="Q40" s="1" t="s">
        <v>462</v>
      </c>
      <c r="R40" s="1" t="s">
        <v>219</v>
      </c>
      <c r="S40" s="1" t="s">
        <v>220</v>
      </c>
      <c r="T40" s="1" t="s">
        <v>221</v>
      </c>
    </row>
    <row r="41" s="1" customFormat="1" spans="1:20">
      <c r="A41" s="3">
        <v>16839908191</v>
      </c>
      <c r="B41" s="1" t="s">
        <v>463</v>
      </c>
      <c r="C41" s="1" t="s">
        <v>464</v>
      </c>
      <c r="D41" s="1" t="s">
        <v>429</v>
      </c>
      <c r="E41" s="1" t="s">
        <v>465</v>
      </c>
      <c r="F41" s="1" t="s">
        <v>363</v>
      </c>
      <c r="G41" s="1" t="s">
        <v>211</v>
      </c>
      <c r="H41" s="1" t="s">
        <v>212</v>
      </c>
      <c r="I41" s="1" t="s">
        <v>466</v>
      </c>
      <c r="J41" s="1" t="s">
        <v>29</v>
      </c>
      <c r="K41" s="1" t="s">
        <v>467</v>
      </c>
      <c r="L41" s="1" t="s">
        <v>467</v>
      </c>
      <c r="M41" s="1" t="s">
        <v>215</v>
      </c>
      <c r="N41" s="1" t="s">
        <v>215</v>
      </c>
      <c r="O41" s="1" t="s">
        <v>216</v>
      </c>
      <c r="P41" s="1" t="s">
        <v>217</v>
      </c>
      <c r="Q41" s="1" t="s">
        <v>468</v>
      </c>
      <c r="R41" s="1" t="s">
        <v>219</v>
      </c>
      <c r="S41" s="1" t="s">
        <v>220</v>
      </c>
      <c r="T41" s="1" t="s">
        <v>221</v>
      </c>
    </row>
    <row r="42" s="1" customFormat="1" spans="1:20">
      <c r="A42" s="3">
        <v>16801299512</v>
      </c>
      <c r="B42" s="1" t="s">
        <v>469</v>
      </c>
      <c r="C42" s="1" t="s">
        <v>470</v>
      </c>
      <c r="D42" s="1" t="s">
        <v>471</v>
      </c>
      <c r="E42" s="1" t="s">
        <v>472</v>
      </c>
      <c r="F42" s="1" t="s">
        <v>207</v>
      </c>
      <c r="G42" s="1" t="s">
        <v>211</v>
      </c>
      <c r="H42" s="1" t="s">
        <v>212</v>
      </c>
      <c r="I42" s="1" t="s">
        <v>473</v>
      </c>
      <c r="J42" s="1" t="s">
        <v>29</v>
      </c>
      <c r="K42" s="1" t="s">
        <v>474</v>
      </c>
      <c r="L42" s="1" t="s">
        <v>474</v>
      </c>
      <c r="M42" s="1" t="s">
        <v>215</v>
      </c>
      <c r="N42" s="1" t="s">
        <v>215</v>
      </c>
      <c r="O42" s="1" t="s">
        <v>216</v>
      </c>
      <c r="P42" s="1" t="s">
        <v>217</v>
      </c>
      <c r="Q42" s="1" t="s">
        <v>475</v>
      </c>
      <c r="R42" s="1" t="s">
        <v>219</v>
      </c>
      <c r="S42" s="1" t="s">
        <v>220</v>
      </c>
      <c r="T42" s="1" t="s">
        <v>221</v>
      </c>
    </row>
    <row r="43" s="1" customFormat="1" spans="1:20">
      <c r="A43" s="3">
        <v>16756462622</v>
      </c>
      <c r="B43" s="1" t="s">
        <v>476</v>
      </c>
      <c r="C43" s="1" t="s">
        <v>477</v>
      </c>
      <c r="D43" s="1" t="s">
        <v>478</v>
      </c>
      <c r="E43" s="1" t="s">
        <v>479</v>
      </c>
      <c r="F43" s="1" t="s">
        <v>207</v>
      </c>
      <c r="G43" s="1" t="s">
        <v>211</v>
      </c>
      <c r="H43" s="1" t="s">
        <v>212</v>
      </c>
      <c r="I43" s="1" t="s">
        <v>480</v>
      </c>
      <c r="J43" s="1" t="s">
        <v>29</v>
      </c>
      <c r="K43" s="1" t="s">
        <v>481</v>
      </c>
      <c r="L43" s="1" t="s">
        <v>481</v>
      </c>
      <c r="M43" s="1" t="s">
        <v>215</v>
      </c>
      <c r="N43" s="1" t="s">
        <v>215</v>
      </c>
      <c r="O43" s="1" t="s">
        <v>216</v>
      </c>
      <c r="P43" s="1" t="s">
        <v>217</v>
      </c>
      <c r="Q43" s="1" t="s">
        <v>482</v>
      </c>
      <c r="R43" s="1" t="s">
        <v>219</v>
      </c>
      <c r="S43" s="1" t="s">
        <v>220</v>
      </c>
      <c r="T43" s="1" t="s">
        <v>221</v>
      </c>
    </row>
    <row r="44" s="1" customFormat="1" spans="1:20">
      <c r="A44" s="3">
        <v>16751570663</v>
      </c>
      <c r="B44" s="1" t="s">
        <v>483</v>
      </c>
      <c r="C44" s="1" t="s">
        <v>484</v>
      </c>
      <c r="D44" s="1" t="s">
        <v>485</v>
      </c>
      <c r="E44" s="1" t="s">
        <v>486</v>
      </c>
      <c r="F44" s="1" t="s">
        <v>283</v>
      </c>
      <c r="G44" s="1" t="s">
        <v>211</v>
      </c>
      <c r="H44" s="1" t="s">
        <v>212</v>
      </c>
      <c r="I44" s="1" t="s">
        <v>487</v>
      </c>
      <c r="J44" s="1" t="s">
        <v>29</v>
      </c>
      <c r="K44" s="1" t="s">
        <v>474</v>
      </c>
      <c r="L44" s="1" t="s">
        <v>474</v>
      </c>
      <c r="M44" s="1" t="s">
        <v>215</v>
      </c>
      <c r="N44" s="1" t="s">
        <v>215</v>
      </c>
      <c r="O44" s="1" t="s">
        <v>216</v>
      </c>
      <c r="P44" s="1" t="s">
        <v>217</v>
      </c>
      <c r="Q44" s="1" t="s">
        <v>488</v>
      </c>
      <c r="R44" s="1" t="s">
        <v>219</v>
      </c>
      <c r="S44" s="1" t="s">
        <v>220</v>
      </c>
      <c r="T44" s="1" t="s">
        <v>221</v>
      </c>
    </row>
    <row r="45" s="1" customFormat="1" spans="1:20">
      <c r="A45" s="3">
        <v>16750460520</v>
      </c>
      <c r="B45" s="1" t="s">
        <v>489</v>
      </c>
      <c r="C45" s="1" t="s">
        <v>490</v>
      </c>
      <c r="D45" s="1" t="s">
        <v>478</v>
      </c>
      <c r="E45" s="1" t="s">
        <v>491</v>
      </c>
      <c r="F45" s="1" t="s">
        <v>207</v>
      </c>
      <c r="G45" s="1" t="s">
        <v>211</v>
      </c>
      <c r="H45" s="1" t="s">
        <v>212</v>
      </c>
      <c r="I45" s="1" t="s">
        <v>480</v>
      </c>
      <c r="J45" s="1" t="s">
        <v>29</v>
      </c>
      <c r="K45" s="1" t="s">
        <v>481</v>
      </c>
      <c r="L45" s="1" t="s">
        <v>481</v>
      </c>
      <c r="M45" s="1" t="s">
        <v>215</v>
      </c>
      <c r="N45" s="1" t="s">
        <v>215</v>
      </c>
      <c r="O45" s="1" t="s">
        <v>216</v>
      </c>
      <c r="P45" s="1" t="s">
        <v>217</v>
      </c>
      <c r="Q45" s="1" t="s">
        <v>492</v>
      </c>
      <c r="R45" s="1" t="s">
        <v>219</v>
      </c>
      <c r="S45" s="1" t="s">
        <v>220</v>
      </c>
      <c r="T45" s="1" t="s">
        <v>221</v>
      </c>
    </row>
    <row r="46" s="1" customFormat="1" spans="1:20">
      <c r="A46" s="3">
        <v>16695902754</v>
      </c>
      <c r="B46" s="1" t="s">
        <v>493</v>
      </c>
      <c r="C46" s="1" t="s">
        <v>494</v>
      </c>
      <c r="D46" s="1" t="s">
        <v>495</v>
      </c>
      <c r="E46" s="1" t="s">
        <v>496</v>
      </c>
      <c r="F46" s="1" t="s">
        <v>326</v>
      </c>
      <c r="G46" s="1" t="s">
        <v>211</v>
      </c>
      <c r="H46" s="1" t="s">
        <v>212</v>
      </c>
      <c r="I46" s="1" t="s">
        <v>497</v>
      </c>
      <c r="J46" s="1" t="s">
        <v>29</v>
      </c>
      <c r="K46" s="1" t="s">
        <v>498</v>
      </c>
      <c r="L46" s="1" t="s">
        <v>498</v>
      </c>
      <c r="M46" s="1" t="s">
        <v>215</v>
      </c>
      <c r="N46" s="1" t="s">
        <v>215</v>
      </c>
      <c r="O46" s="1" t="s">
        <v>216</v>
      </c>
      <c r="P46" s="1" t="s">
        <v>217</v>
      </c>
      <c r="Q46" s="1" t="s">
        <v>499</v>
      </c>
      <c r="R46" s="1" t="s">
        <v>219</v>
      </c>
      <c r="S46" s="1" t="s">
        <v>220</v>
      </c>
      <c r="T46" s="1" t="s">
        <v>221</v>
      </c>
    </row>
    <row r="47" s="1" customFormat="1" spans="1:20">
      <c r="A47" s="3">
        <v>16583412975</v>
      </c>
      <c r="B47" s="1" t="s">
        <v>500</v>
      </c>
      <c r="C47" s="1" t="s">
        <v>501</v>
      </c>
      <c r="D47" s="1" t="s">
        <v>502</v>
      </c>
      <c r="E47" s="1" t="s">
        <v>503</v>
      </c>
      <c r="F47" s="1" t="s">
        <v>246</v>
      </c>
      <c r="G47" s="1" t="s">
        <v>211</v>
      </c>
      <c r="H47" s="1" t="s">
        <v>212</v>
      </c>
      <c r="I47" s="1" t="s">
        <v>504</v>
      </c>
      <c r="J47" s="1" t="s">
        <v>29</v>
      </c>
      <c r="K47" s="1" t="s">
        <v>505</v>
      </c>
      <c r="L47" s="1" t="s">
        <v>505</v>
      </c>
      <c r="M47" s="1" t="s">
        <v>215</v>
      </c>
      <c r="N47" s="1" t="s">
        <v>215</v>
      </c>
      <c r="O47" s="1" t="s">
        <v>216</v>
      </c>
      <c r="P47" s="1" t="s">
        <v>217</v>
      </c>
      <c r="Q47" s="1" t="s">
        <v>506</v>
      </c>
      <c r="R47" s="1" t="s">
        <v>219</v>
      </c>
      <c r="S47" s="1" t="s">
        <v>220</v>
      </c>
      <c r="T47" s="1" t="s">
        <v>221</v>
      </c>
    </row>
    <row r="48" s="1" customFormat="1" spans="1:20">
      <c r="A48" s="3">
        <v>16454523826</v>
      </c>
      <c r="B48" s="1" t="s">
        <v>507</v>
      </c>
      <c r="C48" s="1" t="s">
        <v>508</v>
      </c>
      <c r="D48" s="1" t="s">
        <v>502</v>
      </c>
      <c r="E48" s="1" t="s">
        <v>509</v>
      </c>
      <c r="F48" s="1" t="s">
        <v>207</v>
      </c>
      <c r="G48" s="1" t="s">
        <v>211</v>
      </c>
      <c r="H48" s="1" t="s">
        <v>212</v>
      </c>
      <c r="I48" s="1" t="s">
        <v>510</v>
      </c>
      <c r="J48" s="1" t="s">
        <v>29</v>
      </c>
      <c r="K48" s="1" t="s">
        <v>511</v>
      </c>
      <c r="L48" s="1" t="s">
        <v>511</v>
      </c>
      <c r="M48" s="1" t="s">
        <v>215</v>
      </c>
      <c r="N48" s="1" t="s">
        <v>215</v>
      </c>
      <c r="O48" s="1" t="s">
        <v>216</v>
      </c>
      <c r="P48" s="1" t="s">
        <v>217</v>
      </c>
      <c r="Q48" s="1" t="s">
        <v>512</v>
      </c>
      <c r="R48" s="1" t="s">
        <v>219</v>
      </c>
      <c r="S48" s="1" t="s">
        <v>220</v>
      </c>
      <c r="T48" s="1" t="s">
        <v>221</v>
      </c>
    </row>
    <row r="49" s="1" customFormat="1" spans="1:20">
      <c r="A49" s="3">
        <v>16371521181</v>
      </c>
      <c r="B49" s="1" t="s">
        <v>513</v>
      </c>
      <c r="C49" s="1" t="s">
        <v>514</v>
      </c>
      <c r="D49" s="1" t="s">
        <v>515</v>
      </c>
      <c r="E49" s="1" t="s">
        <v>516</v>
      </c>
      <c r="F49" s="1" t="s">
        <v>207</v>
      </c>
      <c r="G49" s="1" t="s">
        <v>211</v>
      </c>
      <c r="H49" s="1" t="s">
        <v>212</v>
      </c>
      <c r="I49" s="1" t="s">
        <v>517</v>
      </c>
      <c r="J49" s="1" t="s">
        <v>29</v>
      </c>
      <c r="K49" s="1" t="s">
        <v>306</v>
      </c>
      <c r="L49" s="1" t="s">
        <v>306</v>
      </c>
      <c r="M49" s="1" t="s">
        <v>215</v>
      </c>
      <c r="N49" s="1" t="s">
        <v>215</v>
      </c>
      <c r="O49" s="1" t="s">
        <v>216</v>
      </c>
      <c r="P49" s="1" t="s">
        <v>217</v>
      </c>
      <c r="Q49" s="1" t="s">
        <v>518</v>
      </c>
      <c r="R49" s="1" t="s">
        <v>219</v>
      </c>
      <c r="S49" s="1" t="s">
        <v>220</v>
      </c>
      <c r="T49" s="1" t="s">
        <v>221</v>
      </c>
    </row>
    <row r="50" s="1" customFormat="1" spans="1:20">
      <c r="A50" s="3">
        <v>16365960233</v>
      </c>
      <c r="B50" s="1" t="s">
        <v>519</v>
      </c>
      <c r="C50" s="1" t="s">
        <v>520</v>
      </c>
      <c r="D50" s="1" t="s">
        <v>502</v>
      </c>
      <c r="E50" s="1" t="s">
        <v>521</v>
      </c>
      <c r="F50" s="1" t="s">
        <v>207</v>
      </c>
      <c r="G50" s="1" t="s">
        <v>211</v>
      </c>
      <c r="H50" s="1" t="s">
        <v>212</v>
      </c>
      <c r="I50" s="1" t="s">
        <v>522</v>
      </c>
      <c r="J50" s="1" t="s">
        <v>29</v>
      </c>
      <c r="K50" s="1" t="s">
        <v>523</v>
      </c>
      <c r="L50" s="1" t="s">
        <v>523</v>
      </c>
      <c r="M50" s="1" t="s">
        <v>215</v>
      </c>
      <c r="N50" s="1" t="s">
        <v>215</v>
      </c>
      <c r="O50" s="1" t="s">
        <v>216</v>
      </c>
      <c r="P50" s="1" t="s">
        <v>217</v>
      </c>
      <c r="Q50" s="1" t="s">
        <v>524</v>
      </c>
      <c r="R50" s="1" t="s">
        <v>219</v>
      </c>
      <c r="S50" s="1" t="s">
        <v>220</v>
      </c>
      <c r="T50" s="1" t="s">
        <v>221</v>
      </c>
    </row>
    <row r="51" s="1" customFormat="1" spans="1:20">
      <c r="A51" s="3">
        <v>14821986102</v>
      </c>
      <c r="B51" s="1" t="s">
        <v>525</v>
      </c>
      <c r="C51" s="1" t="s">
        <v>526</v>
      </c>
      <c r="D51" s="1" t="s">
        <v>527</v>
      </c>
      <c r="E51" s="1" t="s">
        <v>528</v>
      </c>
      <c r="F51" s="1" t="s">
        <v>246</v>
      </c>
      <c r="G51" s="1" t="s">
        <v>211</v>
      </c>
      <c r="H51" s="1" t="s">
        <v>212</v>
      </c>
      <c r="I51" s="1" t="s">
        <v>529</v>
      </c>
      <c r="J51" s="1" t="s">
        <v>29</v>
      </c>
      <c r="K51" s="1" t="s">
        <v>530</v>
      </c>
      <c r="L51" s="1" t="s">
        <v>530</v>
      </c>
      <c r="M51" s="1" t="s">
        <v>215</v>
      </c>
      <c r="N51" s="1" t="s">
        <v>215</v>
      </c>
      <c r="O51" s="1" t="s">
        <v>216</v>
      </c>
      <c r="P51" s="1" t="s">
        <v>217</v>
      </c>
      <c r="Q51" s="1" t="s">
        <v>531</v>
      </c>
      <c r="R51" s="1" t="s">
        <v>219</v>
      </c>
      <c r="S51" s="1" t="s">
        <v>220</v>
      </c>
      <c r="T51" s="1" t="s">
        <v>221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2021-12-29T01:58:23Z</dcterms:created>
  <dcterms:modified xsi:type="dcterms:W3CDTF">2021-12-29T02:07:42Z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840561EF2E424D47B54D630B6E336E3C</vt:lpwstr>
  </property>
  <property fmtid="{D5CDD505-2E9C-101B-9397-08002B2CF9AE}" pid="3" name="KSOProductBuildVer">
    <vt:lpwstr>2052-11.1.0.11194</vt:lpwstr>
  </property>
</Properties>
</file>