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<sst xmlns="http://schemas.openxmlformats.org/spreadsheetml/2006/main" count="747" uniqueCount="300">
  <si>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</si>
  <si>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</si>
  <si>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</si>
  <si>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</si>
  <si>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</si>
  <si>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</si>
  <si>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</si>
  <si>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</si>
  <si>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</si>
  <si>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</si>
  <si>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</si>
  <si>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</si>
  <si>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</si>
  <si>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</si>
  <si>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</si>
  <si>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</si>
  <si>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</si>
  <si>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</si>
  <si>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</si>
  <si>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</si>
  <si>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</si>
  <si>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</si>
  <si>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</si>
  <si>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</si>
  <si>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</si>
  <si>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</si>
  <si>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</si>
  <si>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[首尔]首尔JW万豪酒店(JW Marriott Hotel Seoul)(55665986)</t>
  </si>
  <si>
    <t>豪华客房, 1 张特大床, 城市景观&lt;2人入住&gt;&lt;不退款&gt;&lt;早餐&gt;</t>
  </si>
  <si>
    <t>HKD</t>
  </si>
  <si>
    <t>LEE/HYUNAH</t>
  </si>
  <si>
    <t>CA13030211230HKD</t>
  </si>
  <si>
    <t>未提现</t>
  </si>
  <si>
    <t>携程开票</t>
  </si>
  <si>
    <t>[拉斯维加斯]拉斯维加斯威尼斯人度假酒店(The Venetian Resort Las Vegas)(55289700)</t>
  </si>
  <si>
    <t>精选景观奢华两张大床套房&lt;不退款&gt;&lt;2人入住&gt;</t>
  </si>
  <si>
    <t>Horriat/Jimmy</t>
  </si>
  <si>
    <t>[惠斯勒]惠斯勒威斯汀温泉度假酒店(The Westin Resort &amp; Spa, Whistler)(55768311)</t>
  </si>
  <si>
    <t>Studio Suite, 1 Queen, Sofa bed, Fireplace&lt;不退款&gt;&lt;2人入住&gt;</t>
  </si>
  <si>
    <t>Katchooi/Mina</t>
  </si>
  <si>
    <t>[普吉岛]泰澜海滩度假村 (SHA PLUS+)(Centara Grand Beach Resort Phuket (SHA PLUS+))(55270455)</t>
  </si>
  <si>
    <t>豪华房（特大床）&lt;不退款&gt;&lt;2人入住&gt;</t>
  </si>
  <si>
    <t>Lertkhachonsuk/Jitravee</t>
  </si>
  <si>
    <t>[拉斯维加斯]拉斯维加斯神剑赌场酒店(Excalibur Hotel Casino Las Vegas)(55944619)</t>
  </si>
  <si>
    <t>度假村大道景特大床房&lt;不退款&gt;&lt;2人入住&gt;</t>
  </si>
  <si>
    <t>Dudley/Kyle C</t>
  </si>
  <si>
    <t>[波威]圣地亚哥伯纳多牧场/斯克里普斯波威春季山丘套房(SpringHill Suites San Diego Rancho Bernardo/Scripps Poway)(68028161)</t>
  </si>
  <si>
    <t>特大床套房带沙发床&lt;2人入住&gt;&lt;不退款&gt;&lt;早餐&gt;</t>
  </si>
  <si>
    <t>Walkowiak/matthew J</t>
  </si>
  <si>
    <t>[塔比拉兰]保和海景套房精品酒店(Ocean Suites Bohol Boutique Hotel)(55665898)</t>
  </si>
  <si>
    <t>豪华海洋套房&lt;2人入住&gt;&lt;不退款&gt;&lt;早餐&gt;</t>
  </si>
  <si>
    <t>CAI/BINGBING</t>
  </si>
  <si>
    <t>[曼斯费尔德]曼斯费尔德万豪唐普雷斯套房酒店(TownePlace Suites by Marriott Mansfield)(68026244)</t>
  </si>
  <si>
    <t>特大床工作室房带沙发床&lt;2人入住&gt;&lt;不退款&gt;&lt;早餐&gt;</t>
  </si>
  <si>
    <t>Wallington/Scot D</t>
  </si>
  <si>
    <t>[Adamsdown]荷兰屋美居加的夫温泉酒店(Mercure Cardiff Holland House Hotel &amp; Spa)(55547264)</t>
  </si>
  <si>
    <t>经典双床房&lt;2人入住&gt;&lt;不退款&gt;</t>
  </si>
  <si>
    <t>LI/SHUYAO,MA/YUNJING</t>
  </si>
  <si>
    <t>6622VLN604</t>
  </si>
  <si>
    <t>[洛杉矶]洛伊斯好莱坞酒店(Loews Hollywood Hotel)(55720371)</t>
  </si>
  <si>
    <t>标准房, 2 张双人床&lt;2人入住&gt;&lt;不退款&gt;</t>
  </si>
  <si>
    <t>Xu/Manyu,Wang/Ziyi</t>
  </si>
  <si>
    <t>70566SC117013</t>
  </si>
  <si>
    <t>[坎昆]坎昆JW万豪水疗度假村(JW Marriott Cancun Resort &amp; Spa)(60467526)</t>
  </si>
  <si>
    <t>海景豪华特大床房(带阳台)&lt;2人入住&gt;&lt;不退款&gt;</t>
  </si>
  <si>
    <t>Iskander/Bassem</t>
  </si>
  <si>
    <t>[拉斯维加斯]拉斯维加斯特朗普国际酒店(Trump International Hotel Las Vegas)(55944686)</t>
  </si>
  <si>
    <t>高级特大床房&lt;不退款&gt;&lt;2人入住&gt;</t>
  </si>
  <si>
    <t>Qi/Yuxuan,Feng/Ruijin,Li/Yi,Chen/Feiyang</t>
  </si>
  <si>
    <t>1884005 1884006</t>
  </si>
  <si>
    <t>取消</t>
  </si>
  <si>
    <t>[多伦多]多伦多市中心喜来登酒店(Sheraton Centre Toronto Hotel)(55822362)</t>
  </si>
  <si>
    <t>两张大床房&lt;2人入住&gt;&lt;不退款&gt;</t>
  </si>
  <si>
    <t>Li/Jiaqi,Shen/XIAO</t>
  </si>
  <si>
    <t>[马德里]埃克广场酒店(Exe Plaza Madrid)(55542732)</t>
  </si>
  <si>
    <t>双床房&lt;2人入住&gt;&lt;不退款&gt;</t>
  </si>
  <si>
    <t>Villabrille Sampedro/Carlos</t>
  </si>
  <si>
    <t>[棕榈沙漠城]JW万豪沙漠温泉酒店及Spa(JW Marriott Desert Springs Resort &amp; Spa)(55478384)</t>
  </si>
  <si>
    <t>温泉塔外翼2张大床房带阳台&lt;不退款&gt;&lt;2人入住&gt;</t>
  </si>
  <si>
    <t>CHOI/WON JUNG</t>
  </si>
  <si>
    <t>[巴黎]巴黎快乐文化塞万提斯酒店(Hotel Cervantès Hotel  by HappyCulture Paris)(60480297)</t>
  </si>
  <si>
    <t>标准双人房&lt;2人入住&gt;&lt;不退款&gt;&lt;早餐&gt;</t>
  </si>
  <si>
    <t>Maaruf/Sherin</t>
  </si>
  <si>
    <t>[泽西市]泽西市纽波特威斯汀酒店(The Westin Jersey City Newport)(55680372)</t>
  </si>
  <si>
    <t>部分景观传统房带一张特大床&lt;不退款&gt;&lt;2人入住&gt;</t>
  </si>
  <si>
    <t>SreeramBhadirinath/Dhanush</t>
  </si>
  <si>
    <t>[阿利坎特]欧洲之星光明之城酒店(Eurostars Lucentum)(55505287)</t>
  </si>
  <si>
    <t>双人床或双床房&lt;2人入住&gt;&lt;不退款&gt;</t>
  </si>
  <si>
    <t>Garcia Palazon/Jaime</t>
  </si>
  <si>
    <t>[巴尔的摩]巴尔的摩内港万豪德尔塔酒店(Delta Hotels by Marriott Baltimore Inner Harbor)(68026065)</t>
  </si>
  <si>
    <t>特大床房&lt;不退款&gt;&lt;2人入住&gt;</t>
  </si>
  <si>
    <t>Burley/Jordan</t>
  </si>
  <si>
    <t>[汉堡]汉堡特瑞德尔伯格施泰根博阁酒店(Steigenberger Hotel Treudelberg Hamburg)(55402637)</t>
  </si>
  <si>
    <t>经典房&lt;2人入住&gt;&lt;不退款&gt;</t>
  </si>
  <si>
    <t>okuyan/cagdas,tovt/alina</t>
  </si>
  <si>
    <t>4704SC015539</t>
  </si>
  <si>
    <t>[伊斯坦布尔]泰坦尼克卡尔塔尔商务酒店(Titanic Business Kartal)(55478317)</t>
  </si>
  <si>
    <t>高级房&lt;2人入住&gt;&lt;不退款&gt;</t>
  </si>
  <si>
    <t>Bektas/Hueseyin</t>
  </si>
  <si>
    <t>[曼谷]曼谷苏坤 11 雅乐轩酒店 (SHA Plus+)(Aloft Bangkok - Sukhumvit 11 (SHA Plus+))(55465101)</t>
  </si>
  <si>
    <t>时尚特大床房&lt;2人入住&gt;&lt;不退款&gt;</t>
  </si>
  <si>
    <t>hoffman/justin</t>
  </si>
  <si>
    <t>[班加罗尔]班加罗尔怀特菲尔德万豪酒店(Bengaluru Marriott Hotel Whitefield)(55451826)</t>
  </si>
  <si>
    <t>池景豪华特大床房&lt;不退款&gt;&lt;2人入住&gt;</t>
  </si>
  <si>
    <t>Mittal/Tanya</t>
  </si>
  <si>
    <t>[波苏埃洛-德阿拉尔孔]欧洲之星马德里酒店(Eurostars I-Hotel Madrid)(55733308)</t>
  </si>
  <si>
    <t>标准双人床房&lt;2人入住&gt;&lt;不退款&gt;</t>
  </si>
  <si>
    <t>Vega/Marta</t>
  </si>
  <si>
    <t>[亚特兰大]亚特兰大市中心万豪套房酒店(Atlanta Marriott Suites Midtown)(68025802)</t>
  </si>
  <si>
    <t>一卧特大床套房(带沙发床)&lt;2人入住&gt;&lt;不退款&gt;&lt;早餐&gt;</t>
  </si>
  <si>
    <t>Woo/Cheolsu</t>
  </si>
  <si>
    <t>，</t>
  </si>
  <si>
    <t xml:space="preserve"> 78126 HKD</t>
  </si>
  <si>
    <t>A211230111903481</t>
  </si>
  <si>
    <t>总计：78126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</si>
  <si>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</si>
  <si>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</si>
  <si>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</si>
  <si>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</si>
  <si>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</si>
  <si>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</si>
  <si>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</si>
  <si>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</si>
  <si>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</si>
  <si>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</si>
  <si>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</si>
  <si>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</si>
  <si>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</si>
  <si>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</si>
  <si>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</si>
  <si>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</si>
  <si>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</si>
  <si>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2021-12-26</t>
  </si>
  <si>
    <t>2357681</t>
  </si>
  <si>
    <t>亚特兰大万豪套房酒店</t>
  </si>
  <si>
    <t>Woo Cheolsu</t>
  </si>
  <si>
    <t>2021-12-27</t>
  </si>
  <si>
    <t>退房日周结</t>
  </si>
  <si>
    <t>690.14</t>
  </si>
  <si>
    <t>844.00</t>
  </si>
  <si>
    <t>0</t>
  </si>
  <si>
    <t>0.00</t>
  </si>
  <si>
    <t>携程汇智国际直连</t>
  </si>
  <si>
    <t>2021-12-26 22:01:03</t>
  </si>
  <si>
    <t>否</t>
  </si>
  <si>
    <t>汇智国际旅游发展有限公司</t>
  </si>
  <si>
    <t>直连</t>
  </si>
  <si>
    <t>2357664</t>
  </si>
  <si>
    <t>欧洲之星马德里酒店</t>
  </si>
  <si>
    <t>Vega Marta</t>
  </si>
  <si>
    <t>350.79</t>
  </si>
  <si>
    <t>429.00</t>
  </si>
  <si>
    <t>2021-12-26 21:43:06</t>
  </si>
  <si>
    <t>2357420</t>
  </si>
  <si>
    <t>班加罗尔怀特菲尔德万豪酒店</t>
  </si>
  <si>
    <t>Mittal Tanya</t>
  </si>
  <si>
    <t>465.27</t>
  </si>
  <si>
    <t>569.00</t>
  </si>
  <si>
    <t>2021-12-26 18:24:30</t>
  </si>
  <si>
    <t>2357234</t>
  </si>
  <si>
    <t>曼谷素坤逸11号雅乐轩酒店</t>
  </si>
  <si>
    <t>hoffman justin</t>
  </si>
  <si>
    <t>322.99</t>
  </si>
  <si>
    <t>395.00</t>
  </si>
  <si>
    <t>2021-12-26 15:21:30</t>
  </si>
  <si>
    <t>2356828</t>
  </si>
  <si>
    <t>泰坦尼克卡尔塔尔商务酒店</t>
  </si>
  <si>
    <t>Bektas Hueseyin</t>
  </si>
  <si>
    <t>288.65</t>
  </si>
  <si>
    <t>353.00</t>
  </si>
  <si>
    <t>2021-12-26 07:31:53</t>
  </si>
  <si>
    <t>2356825</t>
  </si>
  <si>
    <t>巴尔的摩内港万豪德尔塔酒店</t>
  </si>
  <si>
    <t>Burley Jordan</t>
  </si>
  <si>
    <t>442.38</t>
  </si>
  <si>
    <t>541.00</t>
  </si>
  <si>
    <t>2021-12-26 07:04:49</t>
  </si>
  <si>
    <t>2356820</t>
  </si>
  <si>
    <t>汉堡特瑞德尔伯格施泰根博阁酒店</t>
  </si>
  <si>
    <t>okuyan cagdas,tovt alina</t>
  </si>
  <si>
    <t>702.40</t>
  </si>
  <si>
    <t>859.00</t>
  </si>
  <si>
    <t>2021-12-26 07:05:54</t>
  </si>
  <si>
    <t>2356763</t>
  </si>
  <si>
    <t>欧洲之星光明之城酒店</t>
  </si>
  <si>
    <t>Garcia Palazon Jaime</t>
  </si>
  <si>
    <t>360.61</t>
  </si>
  <si>
    <t>441.00</t>
  </si>
  <si>
    <t>2021-12-26 02:33:54</t>
  </si>
  <si>
    <t>2021-12-25</t>
  </si>
  <si>
    <t>2356622</t>
  </si>
  <si>
    <t>泽西市纽波特威斯汀酒店</t>
  </si>
  <si>
    <t>SreeramBhadirinath Dhanush</t>
  </si>
  <si>
    <t>2026.51</t>
  </si>
  <si>
    <t>2478.00</t>
  </si>
  <si>
    <t>2021-12-25 22:25:48</t>
  </si>
  <si>
    <t>2356618</t>
  </si>
  <si>
    <t>巴黎快乐文化塞万提斯酒店</t>
  </si>
  <si>
    <t>Maaruf Sherin</t>
  </si>
  <si>
    <t>479.23</t>
  </si>
  <si>
    <t>586.00</t>
  </si>
  <si>
    <t>2021-12-25 22:22:57</t>
  </si>
  <si>
    <t>2021-12-24</t>
  </si>
  <si>
    <t>2355256</t>
  </si>
  <si>
    <t>沙漠泉 JW 万豪度假酒店及水疗中心</t>
  </si>
  <si>
    <t>CHOI WON JUNG</t>
  </si>
  <si>
    <t>2272.96</t>
  </si>
  <si>
    <t>2778.00</t>
  </si>
  <si>
    <t>2021-12-24 22:29:11</t>
  </si>
  <si>
    <t>2021-12-23</t>
  </si>
  <si>
    <t>2352529</t>
  </si>
  <si>
    <t>埃克广场酒店</t>
  </si>
  <si>
    <t>Villabrille Sampedro Carlos</t>
  </si>
  <si>
    <t>443.46</t>
  </si>
  <si>
    <t>542.00</t>
  </si>
  <si>
    <t>2021-12-23 16:42:47</t>
  </si>
  <si>
    <t>2351746</t>
  </si>
  <si>
    <t>多伦多市中心喜来登酒店</t>
  </si>
  <si>
    <t>Li Jiaqi,Shen XIAO</t>
  </si>
  <si>
    <t>1315.67</t>
  </si>
  <si>
    <t>1608.00</t>
  </si>
  <si>
    <t>2021-12-23 06:54:37</t>
  </si>
  <si>
    <t>2021-12-18</t>
  </si>
  <si>
    <t>2345814</t>
  </si>
  <si>
    <t>拉斯维加斯特朗普国际酒店</t>
  </si>
  <si>
    <t>Qi Yuxuan,Feng Ruijin,Li Yi,Chen Feiyang</t>
  </si>
  <si>
    <t>7387.95</t>
  </si>
  <si>
    <t>9024.00</t>
  </si>
  <si>
    <t>2021-12-18 13:35:13</t>
  </si>
  <si>
    <t>2021-12-17</t>
  </si>
  <si>
    <t>2343860</t>
  </si>
  <si>
    <t>坎昆 JW 万豪度假酒店及水疗中心</t>
  </si>
  <si>
    <t>Iskander Bassem</t>
  </si>
  <si>
    <t>2021-12-22</t>
  </si>
  <si>
    <t>13679.34</t>
  </si>
  <si>
    <t>16727.00</t>
  </si>
  <si>
    <t>2021-12-17 06:29:34</t>
  </si>
  <si>
    <t>2021-12-15</t>
  </si>
  <si>
    <t>2340651</t>
  </si>
  <si>
    <t>洛伊斯好莱坞酒店</t>
  </si>
  <si>
    <t>Xu Manyu,Wang Ziyi</t>
  </si>
  <si>
    <t>5783.70</t>
  </si>
  <si>
    <t>7074.00</t>
  </si>
  <si>
    <t>2021-12-15 03:48:39</t>
  </si>
  <si>
    <t>2021-12-12</t>
  </si>
  <si>
    <t>2337947</t>
  </si>
  <si>
    <t>荷兰屋美居加的夫温泉酒店</t>
  </si>
  <si>
    <t>LI SHUYAO,MA YUNJING</t>
  </si>
  <si>
    <t>1812.73</t>
  </si>
  <si>
    <t>2212.00</t>
  </si>
  <si>
    <t>2021-12-12 23:59:36</t>
  </si>
  <si>
    <t>2021-12-03</t>
  </si>
  <si>
    <t>2324778</t>
  </si>
  <si>
    <t>曼斯费尔德万豪唐普雷斯套房酒店</t>
  </si>
  <si>
    <t>Wallington Scot D</t>
  </si>
  <si>
    <t>2925.15</t>
  </si>
  <si>
    <t>3569.00</t>
  </si>
  <si>
    <t>2021-12-03 05:58:26</t>
  </si>
  <si>
    <t>2021-11-20</t>
  </si>
  <si>
    <t>2304742</t>
  </si>
  <si>
    <t>圣地亚哥伯纳多牧场/斯克里普斯波威春季山丘套房</t>
  </si>
  <si>
    <t>Walkowiak matthew J</t>
  </si>
  <si>
    <t>2256.38</t>
  </si>
  <si>
    <t>2748.00</t>
  </si>
  <si>
    <t>2021-11-20 08:25:02</t>
  </si>
  <si>
    <t>2021-11-19</t>
  </si>
  <si>
    <t>2303415</t>
  </si>
  <si>
    <t>拉斯维加斯神剑赌场酒店</t>
  </si>
  <si>
    <t>Dudley Kyle C</t>
  </si>
  <si>
    <t>386.79</t>
  </si>
  <si>
    <t>471.00</t>
  </si>
  <si>
    <t>2021-11-19 01:44:53</t>
  </si>
  <si>
    <t>2021-11-12</t>
  </si>
  <si>
    <t>2298197</t>
  </si>
  <si>
    <t>普吉盛泰澜海滩度假村</t>
  </si>
  <si>
    <t>Lertkhachonsuk Jitravee</t>
  </si>
  <si>
    <t>4139.86</t>
  </si>
  <si>
    <t>5040.00</t>
  </si>
  <si>
    <t>2021-11-12 20:24:40</t>
  </si>
  <si>
    <t>2021-11-01</t>
  </si>
  <si>
    <t>2286887</t>
  </si>
  <si>
    <t>惠斯勒威斯汀温泉度假酒店</t>
  </si>
  <si>
    <t>Katchooi Mina</t>
  </si>
  <si>
    <t>11373.72</t>
  </si>
  <si>
    <t>13788.00</t>
  </si>
  <si>
    <t>2021-11-01 01:23:03</t>
  </si>
  <si>
    <t>2021-10-04</t>
  </si>
  <si>
    <t>2272417</t>
  </si>
  <si>
    <t>拉斯维加斯威尼斯人度假酒店</t>
  </si>
  <si>
    <t>Horriat Jimmy</t>
  </si>
  <si>
    <t>3241.98</t>
  </si>
  <si>
    <t>3906.00</t>
  </si>
  <si>
    <t>2021-10-04 06:00:08</t>
  </si>
  <si>
    <t>2021-09-30</t>
  </si>
  <si>
    <t>2269738</t>
  </si>
  <si>
    <t>首尔JW万豪酒店</t>
  </si>
  <si>
    <t>LEE HYUNAH</t>
  </si>
  <si>
    <t>952.49</t>
  </si>
  <si>
    <t>1144.00</t>
  </si>
  <si>
    <t>2021-09-30 16:51:56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</si>
</sst>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16416753747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44556</v>
      </c>
      <c r="G2" s="5">
        <v>44557</v>
      </c>
      <c r="H2" s="4">
        <v>1</v>
      </c>
      <c r="I2" s="4">
        <v>1</v>
      </c>
      <c r="J2" s="4">
        <v>1</v>
      </c>
      <c r="K2" s="4" t="s">
        <v>29</v>
      </c>
      <c r="L2" s="4">
        <v>1144</v>
      </c>
      <c r="M2" s="4">
        <v>1144</v>
      </c>
      <c r="N2" s="4" t="s">
        <v>30</v>
      </c>
      <c r="O2" s="4" t="s">
        <v>31</v>
      </c>
      <c r="P2" s="4" t="s">
        <v>32</v>
      </c>
      <c r="Q2" s="4">
        <v>0</v>
      </c>
      <c r="R2" s="6">
        <v>44469</v>
      </c>
      <c r="S2" s="5">
        <v>44560</v>
      </c>
      <c r="T2" s="4" t="s">
        <v>33</v>
      </c>
      <c r="U2" s="4">
        <v>1144</v>
      </c>
      <c r="V2" s="4">
        <v>0</v>
      </c>
      <c r="W2" s="4">
        <v>0</v>
      </c>
      <c r="X2" s="4">
        <v>2269738</v>
      </c>
      <c r="Y2" s="4">
        <v>98538784</v>
      </c>
    </row>
    <row r="3" s="4" customFormat="1" spans="1:25">
      <c r="A3" s="4">
        <v>16460130090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44554</v>
      </c>
      <c r="G3" s="5">
        <v>44557</v>
      </c>
      <c r="H3" s="4">
        <v>1</v>
      </c>
      <c r="I3" s="4">
        <v>3</v>
      </c>
      <c r="J3" s="4">
        <v>3</v>
      </c>
      <c r="K3" s="4" t="s">
        <v>29</v>
      </c>
      <c r="L3" s="4">
        <v>3906</v>
      </c>
      <c r="M3" s="4">
        <v>3906</v>
      </c>
      <c r="N3" s="4" t="s">
        <v>36</v>
      </c>
      <c r="O3" s="4" t="s">
        <v>31</v>
      </c>
      <c r="P3" s="4" t="s">
        <v>32</v>
      </c>
      <c r="Q3" s="4">
        <v>0</v>
      </c>
      <c r="R3" s="6">
        <v>44473</v>
      </c>
      <c r="S3" s="5">
        <v>44560</v>
      </c>
      <c r="T3" s="4" t="s">
        <v>33</v>
      </c>
      <c r="U3" s="4">
        <v>3906</v>
      </c>
      <c r="V3" s="4">
        <v>0</v>
      </c>
      <c r="W3" s="4">
        <v>0</v>
      </c>
      <c r="X3" s="4"/>
      <c r="Y3" s="4">
        <v>444712307000</v>
      </c>
    </row>
    <row r="4" s="4" customFormat="1" spans="1:25">
      <c r="A4" s="4">
        <v>16711042739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44554</v>
      </c>
      <c r="G4" s="5">
        <v>44557</v>
      </c>
      <c r="H4" s="4">
        <v>1</v>
      </c>
      <c r="I4" s="4">
        <v>3</v>
      </c>
      <c r="J4" s="4">
        <v>3</v>
      </c>
      <c r="K4" s="4" t="s">
        <v>29</v>
      </c>
      <c r="L4" s="4">
        <v>13788</v>
      </c>
      <c r="M4" s="4">
        <v>13788</v>
      </c>
      <c r="N4" s="4" t="s">
        <v>39</v>
      </c>
      <c r="O4" s="4" t="s">
        <v>31</v>
      </c>
      <c r="P4" s="4" t="s">
        <v>32</v>
      </c>
      <c r="Q4" s="4">
        <v>0</v>
      </c>
      <c r="R4" s="6">
        <v>44501</v>
      </c>
      <c r="S4" s="5">
        <v>44560</v>
      </c>
      <c r="T4" s="4" t="s">
        <v>33</v>
      </c>
      <c r="U4" s="4">
        <v>13788</v>
      </c>
      <c r="V4" s="4">
        <v>0</v>
      </c>
      <c r="W4" s="4">
        <v>0</v>
      </c>
      <c r="X4" s="4"/>
      <c r="Y4" s="4">
        <v>97707236</v>
      </c>
    </row>
    <row r="5" s="4" customFormat="1" spans="1:25">
      <c r="A5" s="4">
        <v>16779325292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44552</v>
      </c>
      <c r="G5" s="5">
        <v>44557</v>
      </c>
      <c r="H5" s="4">
        <v>1</v>
      </c>
      <c r="I5" s="4">
        <v>5</v>
      </c>
      <c r="J5" s="4">
        <v>5</v>
      </c>
      <c r="K5" s="4" t="s">
        <v>29</v>
      </c>
      <c r="L5" s="4">
        <v>5040</v>
      </c>
      <c r="M5" s="4">
        <v>5040</v>
      </c>
      <c r="N5" s="4" t="s">
        <v>42</v>
      </c>
      <c r="O5" s="4" t="s">
        <v>31</v>
      </c>
      <c r="P5" s="4" t="s">
        <v>32</v>
      </c>
      <c r="Q5" s="4">
        <v>0</v>
      </c>
      <c r="R5" s="6">
        <v>44512</v>
      </c>
      <c r="S5" s="5">
        <v>44560</v>
      </c>
      <c r="T5" s="4" t="s">
        <v>33</v>
      </c>
      <c r="U5" s="4">
        <v>5040</v>
      </c>
      <c r="V5" s="4">
        <v>0</v>
      </c>
      <c r="W5" s="4">
        <v>0</v>
      </c>
      <c r="X5" s="4">
        <v>2298197</v>
      </c>
      <c r="Y5" s="4">
        <v>153386550</v>
      </c>
    </row>
    <row r="6" s="4" customFormat="1" spans="1:25">
      <c r="A6" s="4">
        <v>16818820770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44556</v>
      </c>
      <c r="G6" s="5">
        <v>44557</v>
      </c>
      <c r="H6" s="4">
        <v>1</v>
      </c>
      <c r="I6" s="4">
        <v>1</v>
      </c>
      <c r="J6" s="4">
        <v>1</v>
      </c>
      <c r="K6" s="4" t="s">
        <v>29</v>
      </c>
      <c r="L6" s="4">
        <v>471</v>
      </c>
      <c r="M6" s="4">
        <v>471</v>
      </c>
      <c r="N6" s="4" t="s">
        <v>45</v>
      </c>
      <c r="O6" s="4" t="s">
        <v>31</v>
      </c>
      <c r="P6" s="4" t="s">
        <v>32</v>
      </c>
      <c r="Q6" s="4">
        <v>0</v>
      </c>
      <c r="R6" s="6">
        <v>44519</v>
      </c>
      <c r="S6" s="5">
        <v>44560</v>
      </c>
      <c r="T6" s="4" t="s">
        <v>33</v>
      </c>
      <c r="U6" s="4">
        <v>471</v>
      </c>
      <c r="V6" s="4">
        <v>0</v>
      </c>
      <c r="W6" s="4">
        <v>0</v>
      </c>
      <c r="X6" s="4"/>
      <c r="Y6" s="4">
        <v>11722214915</v>
      </c>
    </row>
    <row r="7" s="4" customFormat="1" spans="1:25">
      <c r="A7" s="4">
        <v>16826237301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44554</v>
      </c>
      <c r="G7" s="5">
        <v>44557</v>
      </c>
      <c r="H7" s="4">
        <v>1</v>
      </c>
      <c r="I7" s="4">
        <v>3</v>
      </c>
      <c r="J7" s="4">
        <v>3</v>
      </c>
      <c r="K7" s="4" t="s">
        <v>29</v>
      </c>
      <c r="L7" s="4">
        <v>2748</v>
      </c>
      <c r="M7" s="4">
        <v>2748</v>
      </c>
      <c r="N7" s="4" t="s">
        <v>48</v>
      </c>
      <c r="O7" s="4" t="s">
        <v>31</v>
      </c>
      <c r="P7" s="4" t="s">
        <v>32</v>
      </c>
      <c r="Q7" s="4">
        <v>0</v>
      </c>
      <c r="R7" s="6">
        <v>44520</v>
      </c>
      <c r="S7" s="5">
        <v>44560</v>
      </c>
      <c r="T7" s="4" t="s">
        <v>33</v>
      </c>
      <c r="U7" s="4">
        <v>2748</v>
      </c>
      <c r="V7" s="4">
        <v>0</v>
      </c>
      <c r="W7" s="4">
        <v>0</v>
      </c>
      <c r="X7" s="4">
        <v>2304742</v>
      </c>
      <c r="Y7" s="4">
        <v>86421348</v>
      </c>
    </row>
    <row r="8" s="4" customFormat="1" spans="1:25">
      <c r="A8" s="4">
        <v>16896541909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44556</v>
      </c>
      <c r="G8" s="5">
        <v>44557</v>
      </c>
      <c r="H8" s="4">
        <v>1</v>
      </c>
      <c r="I8" s="4">
        <v>1</v>
      </c>
      <c r="J8" s="4">
        <v>1</v>
      </c>
      <c r="K8" s="4" t="s">
        <v>29</v>
      </c>
      <c r="L8" s="4">
        <v>547</v>
      </c>
      <c r="M8" s="4">
        <v>547</v>
      </c>
      <c r="N8" s="4" t="s">
        <v>51</v>
      </c>
      <c r="O8" s="4" t="s">
        <v>31</v>
      </c>
      <c r="P8" s="4" t="s">
        <v>32</v>
      </c>
      <c r="Q8" s="4">
        <v>0</v>
      </c>
      <c r="R8" s="6">
        <v>44531</v>
      </c>
      <c r="S8" s="5">
        <v>44560</v>
      </c>
      <c r="T8" s="4" t="s">
        <v>33</v>
      </c>
      <c r="U8" s="4">
        <v>547</v>
      </c>
      <c r="V8" s="4">
        <v>0</v>
      </c>
      <c r="W8" s="4">
        <v>0</v>
      </c>
      <c r="X8" s="4"/>
      <c r="Y8" s="4">
        <v>645165948</v>
      </c>
    </row>
    <row r="9" s="4" customFormat="1" spans="1:25">
      <c r="A9" s="4">
        <v>16910285826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44553</v>
      </c>
      <c r="G9" s="5">
        <v>44557</v>
      </c>
      <c r="H9" s="4">
        <v>1</v>
      </c>
      <c r="I9" s="4">
        <v>4</v>
      </c>
      <c r="J9" s="4">
        <v>4</v>
      </c>
      <c r="K9" s="4" t="s">
        <v>29</v>
      </c>
      <c r="L9" s="4">
        <v>3569</v>
      </c>
      <c r="M9" s="4">
        <v>3569</v>
      </c>
      <c r="N9" s="4" t="s">
        <v>54</v>
      </c>
      <c r="O9" s="4" t="s">
        <v>31</v>
      </c>
      <c r="P9" s="4" t="s">
        <v>32</v>
      </c>
      <c r="Q9" s="4">
        <v>0</v>
      </c>
      <c r="R9" s="6">
        <v>44533</v>
      </c>
      <c r="S9" s="5">
        <v>44560</v>
      </c>
      <c r="T9" s="4" t="s">
        <v>33</v>
      </c>
      <c r="U9" s="4">
        <v>3569</v>
      </c>
      <c r="V9" s="4">
        <v>0</v>
      </c>
      <c r="W9" s="4">
        <v>0</v>
      </c>
      <c r="X9" s="4">
        <v>2324778</v>
      </c>
      <c r="Y9" s="4">
        <v>96693971</v>
      </c>
    </row>
    <row r="10" s="4" customFormat="1" spans="1:25">
      <c r="A10" s="4">
        <v>16974231446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44554</v>
      </c>
      <c r="G10" s="5">
        <v>44557</v>
      </c>
      <c r="H10" s="4">
        <v>1</v>
      </c>
      <c r="I10" s="4">
        <v>3</v>
      </c>
      <c r="J10" s="4">
        <v>3</v>
      </c>
      <c r="K10" s="4" t="s">
        <v>29</v>
      </c>
      <c r="L10" s="4">
        <v>2212</v>
      </c>
      <c r="M10" s="4">
        <v>2212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44542</v>
      </c>
      <c r="S10" s="5">
        <v>44560</v>
      </c>
      <c r="T10" s="4" t="s">
        <v>33</v>
      </c>
      <c r="U10" s="4">
        <v>2212</v>
      </c>
      <c r="V10" s="4">
        <v>0</v>
      </c>
      <c r="W10" s="4">
        <v>0</v>
      </c>
      <c r="X10" s="4">
        <v>2337947</v>
      </c>
      <c r="Y10" s="4" t="s">
        <v>58</v>
      </c>
    </row>
    <row r="11" s="4" customFormat="1" spans="1:25">
      <c r="A11" s="4">
        <v>16986749728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44553</v>
      </c>
      <c r="G11" s="5">
        <v>44557</v>
      </c>
      <c r="H11" s="4">
        <v>1</v>
      </c>
      <c r="I11" s="4">
        <v>4</v>
      </c>
      <c r="J11" s="4">
        <v>4</v>
      </c>
      <c r="K11" s="4" t="s">
        <v>29</v>
      </c>
      <c r="L11" s="4">
        <v>7074</v>
      </c>
      <c r="M11" s="4">
        <v>7074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44545</v>
      </c>
      <c r="S11" s="5">
        <v>44560</v>
      </c>
      <c r="T11" s="4" t="s">
        <v>33</v>
      </c>
      <c r="U11" s="4">
        <v>7074</v>
      </c>
      <c r="V11" s="4">
        <v>0</v>
      </c>
      <c r="W11" s="4">
        <v>0</v>
      </c>
      <c r="X11" s="4">
        <v>2340651</v>
      </c>
      <c r="Y11" s="4" t="s">
        <v>62</v>
      </c>
    </row>
    <row r="12" s="4" customFormat="1" spans="1:25">
      <c r="A12" s="4">
        <v>16999224102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44552</v>
      </c>
      <c r="G12" s="5">
        <v>44557</v>
      </c>
      <c r="H12" s="4">
        <v>1</v>
      </c>
      <c r="I12" s="4">
        <v>5</v>
      </c>
      <c r="J12" s="4">
        <v>5</v>
      </c>
      <c r="K12" s="4" t="s">
        <v>29</v>
      </c>
      <c r="L12" s="4">
        <v>16727</v>
      </c>
      <c r="M12" s="4">
        <v>16727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44547</v>
      </c>
      <c r="S12" s="5">
        <v>44560</v>
      </c>
      <c r="T12" s="4" t="s">
        <v>33</v>
      </c>
      <c r="U12" s="4">
        <v>16727</v>
      </c>
      <c r="V12" s="4">
        <v>0</v>
      </c>
      <c r="W12" s="4">
        <v>0</v>
      </c>
      <c r="X12" s="4">
        <v>2343860</v>
      </c>
      <c r="Y12" s="4">
        <v>77189043</v>
      </c>
    </row>
    <row r="13" s="4" customFormat="1" spans="1:25">
      <c r="A13" s="4">
        <v>17006342184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44553</v>
      </c>
      <c r="G13" s="5">
        <v>44557</v>
      </c>
      <c r="H13" s="4">
        <v>2</v>
      </c>
      <c r="I13" s="4">
        <v>4</v>
      </c>
      <c r="J13" s="4">
        <v>8</v>
      </c>
      <c r="K13" s="4" t="s">
        <v>29</v>
      </c>
      <c r="L13" s="4">
        <v>9024</v>
      </c>
      <c r="M13" s="4">
        <v>9024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44548</v>
      </c>
      <c r="S13" s="5">
        <v>44560</v>
      </c>
      <c r="T13" s="4" t="s">
        <v>33</v>
      </c>
      <c r="U13" s="4">
        <v>9024</v>
      </c>
      <c r="V13" s="4">
        <v>0</v>
      </c>
      <c r="W13" s="4">
        <v>0</v>
      </c>
      <c r="X13" s="4"/>
      <c r="Y13" s="4" t="s">
        <v>69</v>
      </c>
    </row>
    <row r="14" s="4" customFormat="1" spans="1:25">
      <c r="A14" s="4">
        <v>16896541909</v>
      </c>
      <c r="B14" s="4" t="s">
        <v>25</v>
      </c>
      <c r="C14" s="4" t="s">
        <v>70</v>
      </c>
      <c r="D14" s="4" t="s">
        <v>49</v>
      </c>
      <c r="E14" s="4" t="s">
        <v>50</v>
      </c>
      <c r="F14" s="5">
        <v>44556</v>
      </c>
      <c r="G14" s="5">
        <v>44557</v>
      </c>
      <c r="H14" s="4">
        <v>1</v>
      </c>
      <c r="I14" s="4">
        <v>1</v>
      </c>
      <c r="J14" s="4">
        <v>1</v>
      </c>
      <c r="K14" s="4" t="s">
        <v>29</v>
      </c>
      <c r="L14" s="4">
        <v>-547</v>
      </c>
      <c r="M14" s="4">
        <v>-547</v>
      </c>
      <c r="N14" s="4" t="s">
        <v>51</v>
      </c>
      <c r="O14" s="4" t="s">
        <v>31</v>
      </c>
      <c r="P14" s="4" t="s">
        <v>32</v>
      </c>
      <c r="Q14" s="4">
        <v>0</v>
      </c>
      <c r="R14" s="6">
        <v>44531</v>
      </c>
      <c r="S14" s="5">
        <v>44560</v>
      </c>
      <c r="T14" s="4" t="s">
        <v>33</v>
      </c>
      <c r="U14" s="4">
        <v>-547</v>
      </c>
      <c r="V14" s="4">
        <v>0</v>
      </c>
      <c r="W14" s="4">
        <v>0</v>
      </c>
      <c r="X14" s="4"/>
      <c r="Y14" s="4">
        <v>645165948</v>
      </c>
    </row>
    <row r="15" s="4" customFormat="1" spans="1:25">
      <c r="A15" s="4">
        <v>17034498080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44555</v>
      </c>
      <c r="G15" s="5">
        <v>44557</v>
      </c>
      <c r="H15" s="4">
        <v>1</v>
      </c>
      <c r="I15" s="4">
        <v>2</v>
      </c>
      <c r="J15" s="4">
        <v>2</v>
      </c>
      <c r="K15" s="4" t="s">
        <v>29</v>
      </c>
      <c r="L15" s="4">
        <v>1608</v>
      </c>
      <c r="M15" s="4">
        <v>1608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44553</v>
      </c>
      <c r="S15" s="5">
        <v>44560</v>
      </c>
      <c r="T15" s="4" t="s">
        <v>33</v>
      </c>
      <c r="U15" s="4">
        <v>1608</v>
      </c>
      <c r="V15" s="4">
        <v>0</v>
      </c>
      <c r="W15" s="4">
        <v>0</v>
      </c>
      <c r="X15" s="4"/>
      <c r="Y15" s="4">
        <v>83470885</v>
      </c>
    </row>
    <row r="16" s="4" customFormat="1" spans="1:25">
      <c r="A16" s="4">
        <v>17036258972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44556</v>
      </c>
      <c r="G16" s="5">
        <v>44557</v>
      </c>
      <c r="H16" s="4">
        <v>1</v>
      </c>
      <c r="I16" s="4">
        <v>1</v>
      </c>
      <c r="J16" s="4">
        <v>1</v>
      </c>
      <c r="K16" s="4" t="s">
        <v>29</v>
      </c>
      <c r="L16" s="4">
        <v>542</v>
      </c>
      <c r="M16" s="4">
        <v>542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44553</v>
      </c>
      <c r="S16" s="5">
        <v>44560</v>
      </c>
      <c r="T16" s="4" t="s">
        <v>33</v>
      </c>
      <c r="U16" s="4">
        <v>542</v>
      </c>
      <c r="V16" s="4">
        <v>0</v>
      </c>
      <c r="W16" s="4">
        <v>0</v>
      </c>
      <c r="X16" s="4">
        <v>2352529</v>
      </c>
      <c r="Y16" s="4">
        <v>38323694</v>
      </c>
    </row>
    <row r="17" s="4" customFormat="1" spans="1:25">
      <c r="A17" s="4">
        <v>17046162725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44556</v>
      </c>
      <c r="G17" s="5">
        <v>44557</v>
      </c>
      <c r="H17" s="4">
        <v>1</v>
      </c>
      <c r="I17" s="4">
        <v>1</v>
      </c>
      <c r="J17" s="4">
        <v>1</v>
      </c>
      <c r="K17" s="4" t="s">
        <v>29</v>
      </c>
      <c r="L17" s="4">
        <v>2778</v>
      </c>
      <c r="M17" s="4">
        <v>2778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44554</v>
      </c>
      <c r="S17" s="5">
        <v>44560</v>
      </c>
      <c r="T17" s="4" t="s">
        <v>33</v>
      </c>
      <c r="U17" s="4">
        <v>2778</v>
      </c>
      <c r="V17" s="4">
        <v>0</v>
      </c>
      <c r="W17" s="4">
        <v>0</v>
      </c>
      <c r="X17" s="4"/>
      <c r="Y17" s="4">
        <v>84519641</v>
      </c>
    </row>
    <row r="18" s="4" customFormat="1" spans="1:24">
      <c r="A18" s="4">
        <v>17052082909</v>
      </c>
      <c r="B18" s="4" t="s">
        <v>25</v>
      </c>
      <c r="C18" s="4" t="s">
        <v>26</v>
      </c>
      <c r="D18" s="4" t="s">
        <v>80</v>
      </c>
      <c r="E18" s="4" t="s">
        <v>81</v>
      </c>
      <c r="F18" s="5">
        <v>44556</v>
      </c>
      <c r="G18" s="5">
        <v>44557</v>
      </c>
      <c r="H18" s="4">
        <v>1</v>
      </c>
      <c r="I18" s="4">
        <v>1</v>
      </c>
      <c r="J18" s="4">
        <v>1</v>
      </c>
      <c r="K18" s="4" t="s">
        <v>29</v>
      </c>
      <c r="L18" s="4">
        <v>586</v>
      </c>
      <c r="M18" s="4">
        <v>586</v>
      </c>
      <c r="N18" s="4" t="s">
        <v>82</v>
      </c>
      <c r="O18" s="4" t="s">
        <v>31</v>
      </c>
      <c r="P18" s="4" t="s">
        <v>32</v>
      </c>
      <c r="Q18" s="4">
        <v>0</v>
      </c>
      <c r="R18" s="6">
        <v>44555</v>
      </c>
      <c r="S18" s="5">
        <v>44560</v>
      </c>
      <c r="T18" s="4" t="s">
        <v>33</v>
      </c>
      <c r="U18" s="4">
        <v>586</v>
      </c>
      <c r="V18" s="4">
        <v>0</v>
      </c>
      <c r="W18" s="4">
        <v>0</v>
      </c>
      <c r="X18" s="4">
        <v>2356618</v>
      </c>
    </row>
    <row r="19" s="4" customFormat="1" spans="1:25">
      <c r="A19" s="4">
        <v>17052147435</v>
      </c>
      <c r="B19" s="4" t="s">
        <v>25</v>
      </c>
      <c r="C19" s="4" t="s">
        <v>26</v>
      </c>
      <c r="D19" s="4" t="s">
        <v>83</v>
      </c>
      <c r="E19" s="4" t="s">
        <v>84</v>
      </c>
      <c r="F19" s="5">
        <v>44555</v>
      </c>
      <c r="G19" s="5">
        <v>44557</v>
      </c>
      <c r="H19" s="4">
        <v>1</v>
      </c>
      <c r="I19" s="4">
        <v>2</v>
      </c>
      <c r="J19" s="4">
        <v>2</v>
      </c>
      <c r="K19" s="4" t="s">
        <v>29</v>
      </c>
      <c r="L19" s="4">
        <v>2478</v>
      </c>
      <c r="M19" s="4">
        <v>2478</v>
      </c>
      <c r="N19" s="4" t="s">
        <v>85</v>
      </c>
      <c r="O19" s="4" t="s">
        <v>31</v>
      </c>
      <c r="P19" s="4" t="s">
        <v>32</v>
      </c>
      <c r="Q19" s="4">
        <v>0</v>
      </c>
      <c r="R19" s="6">
        <v>44555</v>
      </c>
      <c r="S19" s="5">
        <v>44560</v>
      </c>
      <c r="T19" s="4" t="s">
        <v>33</v>
      </c>
      <c r="U19" s="4">
        <v>2478</v>
      </c>
      <c r="V19" s="4">
        <v>0</v>
      </c>
      <c r="W19" s="4">
        <v>0</v>
      </c>
      <c r="X19" s="4"/>
      <c r="Y19" s="4">
        <v>84933576</v>
      </c>
    </row>
    <row r="20" s="4" customFormat="1" spans="1:24">
      <c r="A20" s="4">
        <v>17052640580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44556</v>
      </c>
      <c r="G20" s="5">
        <v>44557</v>
      </c>
      <c r="H20" s="4">
        <v>1</v>
      </c>
      <c r="I20" s="4">
        <v>1</v>
      </c>
      <c r="J20" s="4">
        <v>1</v>
      </c>
      <c r="K20" s="4" t="s">
        <v>29</v>
      </c>
      <c r="L20" s="4">
        <v>441</v>
      </c>
      <c r="M20" s="4">
        <v>441</v>
      </c>
      <c r="N20" s="4" t="s">
        <v>88</v>
      </c>
      <c r="O20" s="4" t="s">
        <v>31</v>
      </c>
      <c r="P20" s="4" t="s">
        <v>32</v>
      </c>
      <c r="Q20" s="4">
        <v>0</v>
      </c>
      <c r="R20" s="6">
        <v>44556</v>
      </c>
      <c r="S20" s="5">
        <v>44560</v>
      </c>
      <c r="T20" s="4" t="s">
        <v>33</v>
      </c>
      <c r="U20" s="4">
        <v>441</v>
      </c>
      <c r="V20" s="4">
        <v>0</v>
      </c>
      <c r="W20" s="4">
        <v>0</v>
      </c>
      <c r="X20" s="4">
        <v>2356763</v>
      </c>
    </row>
    <row r="21" s="4" customFormat="1" spans="1:25">
      <c r="A21" s="4">
        <v>17052742320</v>
      </c>
      <c r="B21" s="4" t="s">
        <v>25</v>
      </c>
      <c r="C21" s="4" t="s">
        <v>26</v>
      </c>
      <c r="D21" s="4" t="s">
        <v>89</v>
      </c>
      <c r="E21" s="4" t="s">
        <v>90</v>
      </c>
      <c r="F21" s="5">
        <v>44556</v>
      </c>
      <c r="G21" s="5">
        <v>44557</v>
      </c>
      <c r="H21" s="4">
        <v>1</v>
      </c>
      <c r="I21" s="4">
        <v>1</v>
      </c>
      <c r="J21" s="4">
        <v>1</v>
      </c>
      <c r="K21" s="4" t="s">
        <v>29</v>
      </c>
      <c r="L21" s="4">
        <v>541</v>
      </c>
      <c r="M21" s="4">
        <v>541</v>
      </c>
      <c r="N21" s="4" t="s">
        <v>91</v>
      </c>
      <c r="O21" s="4" t="s">
        <v>31</v>
      </c>
      <c r="P21" s="4" t="s">
        <v>32</v>
      </c>
      <c r="Q21" s="4">
        <v>0</v>
      </c>
      <c r="R21" s="6">
        <v>44556</v>
      </c>
      <c r="S21" s="5">
        <v>44560</v>
      </c>
      <c r="T21" s="4" t="s">
        <v>33</v>
      </c>
      <c r="U21" s="4">
        <v>541</v>
      </c>
      <c r="V21" s="4">
        <v>0</v>
      </c>
      <c r="W21" s="4">
        <v>0</v>
      </c>
      <c r="X21" s="4"/>
      <c r="Y21" s="4">
        <v>85100847</v>
      </c>
    </row>
    <row r="22" s="4" customFormat="1" spans="1:25">
      <c r="A22" s="4">
        <v>17052734415</v>
      </c>
      <c r="B22" s="4" t="s">
        <v>25</v>
      </c>
      <c r="C22" s="4" t="s">
        <v>26</v>
      </c>
      <c r="D22" s="4" t="s">
        <v>92</v>
      </c>
      <c r="E22" s="4" t="s">
        <v>93</v>
      </c>
      <c r="F22" s="5">
        <v>44556</v>
      </c>
      <c r="G22" s="5">
        <v>44557</v>
      </c>
      <c r="H22" s="4">
        <v>1</v>
      </c>
      <c r="I22" s="4">
        <v>1</v>
      </c>
      <c r="J22" s="4">
        <v>1</v>
      </c>
      <c r="K22" s="4" t="s">
        <v>29</v>
      </c>
      <c r="L22" s="4">
        <v>859</v>
      </c>
      <c r="M22" s="4">
        <v>859</v>
      </c>
      <c r="N22" s="4" t="s">
        <v>94</v>
      </c>
      <c r="O22" s="4" t="s">
        <v>31</v>
      </c>
      <c r="P22" s="4" t="s">
        <v>32</v>
      </c>
      <c r="Q22" s="4">
        <v>0</v>
      </c>
      <c r="R22" s="6">
        <v>44556</v>
      </c>
      <c r="S22" s="5">
        <v>44560</v>
      </c>
      <c r="T22" s="4" t="s">
        <v>33</v>
      </c>
      <c r="U22" s="4">
        <v>859</v>
      </c>
      <c r="V22" s="4">
        <v>0</v>
      </c>
      <c r="W22" s="4">
        <v>0</v>
      </c>
      <c r="X22" s="4"/>
      <c r="Y22" s="4" t="s">
        <v>95</v>
      </c>
    </row>
    <row r="23" s="4" customFormat="1" spans="1:25">
      <c r="A23" s="4">
        <v>17052746051</v>
      </c>
      <c r="B23" s="4" t="s">
        <v>25</v>
      </c>
      <c r="C23" s="4" t="s">
        <v>26</v>
      </c>
      <c r="D23" s="4" t="s">
        <v>96</v>
      </c>
      <c r="E23" s="4" t="s">
        <v>97</v>
      </c>
      <c r="F23" s="5">
        <v>44556</v>
      </c>
      <c r="G23" s="5">
        <v>44557</v>
      </c>
      <c r="H23" s="4">
        <v>1</v>
      </c>
      <c r="I23" s="4">
        <v>1</v>
      </c>
      <c r="J23" s="4">
        <v>1</v>
      </c>
      <c r="K23" s="4" t="s">
        <v>29</v>
      </c>
      <c r="L23" s="4">
        <v>353</v>
      </c>
      <c r="M23" s="4">
        <v>353</v>
      </c>
      <c r="N23" s="4" t="s">
        <v>98</v>
      </c>
      <c r="O23" s="4" t="s">
        <v>31</v>
      </c>
      <c r="P23" s="4" t="s">
        <v>32</v>
      </c>
      <c r="Q23" s="4">
        <v>0</v>
      </c>
      <c r="R23" s="6">
        <v>44556</v>
      </c>
      <c r="S23" s="5">
        <v>44560</v>
      </c>
      <c r="T23" s="4" t="s">
        <v>33</v>
      </c>
      <c r="U23" s="4">
        <v>353</v>
      </c>
      <c r="V23" s="4">
        <v>0</v>
      </c>
      <c r="W23" s="4">
        <v>0</v>
      </c>
      <c r="X23" s="4">
        <v>2356828</v>
      </c>
      <c r="Y23" s="4">
        <v>102181889</v>
      </c>
    </row>
    <row r="24" s="4" customFormat="1" spans="1:25">
      <c r="A24" s="4">
        <v>17056278899</v>
      </c>
      <c r="B24" s="4" t="s">
        <v>25</v>
      </c>
      <c r="C24" s="4" t="s">
        <v>26</v>
      </c>
      <c r="D24" s="4" t="s">
        <v>99</v>
      </c>
      <c r="E24" s="4" t="s">
        <v>100</v>
      </c>
      <c r="F24" s="5">
        <v>44556</v>
      </c>
      <c r="G24" s="5">
        <v>44557</v>
      </c>
      <c r="H24" s="4">
        <v>1</v>
      </c>
      <c r="I24" s="4">
        <v>1</v>
      </c>
      <c r="J24" s="4">
        <v>1</v>
      </c>
      <c r="K24" s="4" t="s">
        <v>29</v>
      </c>
      <c r="L24" s="4">
        <v>395</v>
      </c>
      <c r="M24" s="4">
        <v>395</v>
      </c>
      <c r="N24" s="4" t="s">
        <v>101</v>
      </c>
      <c r="O24" s="4" t="s">
        <v>31</v>
      </c>
      <c r="P24" s="4" t="s">
        <v>32</v>
      </c>
      <c r="Q24" s="4">
        <v>0</v>
      </c>
      <c r="R24" s="6">
        <v>44556</v>
      </c>
      <c r="S24" s="5">
        <v>44560</v>
      </c>
      <c r="T24" s="4" t="s">
        <v>33</v>
      </c>
      <c r="U24" s="4">
        <v>395</v>
      </c>
      <c r="V24" s="4">
        <v>0</v>
      </c>
      <c r="W24" s="4">
        <v>0</v>
      </c>
      <c r="X24" s="4">
        <v>2357234</v>
      </c>
      <c r="Y24" s="4">
        <v>85282032</v>
      </c>
    </row>
    <row r="25" s="4" customFormat="1" spans="1:25">
      <c r="A25" s="4">
        <v>17056998173</v>
      </c>
      <c r="B25" s="4" t="s">
        <v>25</v>
      </c>
      <c r="C25" s="4" t="s">
        <v>26</v>
      </c>
      <c r="D25" s="4" t="s">
        <v>102</v>
      </c>
      <c r="E25" s="4" t="s">
        <v>103</v>
      </c>
      <c r="F25" s="5">
        <v>44556</v>
      </c>
      <c r="G25" s="5">
        <v>44557</v>
      </c>
      <c r="H25" s="4">
        <v>1</v>
      </c>
      <c r="I25" s="4">
        <v>1</v>
      </c>
      <c r="J25" s="4">
        <v>1</v>
      </c>
      <c r="K25" s="4" t="s">
        <v>29</v>
      </c>
      <c r="L25" s="4">
        <v>569</v>
      </c>
      <c r="M25" s="4">
        <v>569</v>
      </c>
      <c r="N25" s="4" t="s">
        <v>104</v>
      </c>
      <c r="O25" s="4" t="s">
        <v>31</v>
      </c>
      <c r="P25" s="4" t="s">
        <v>32</v>
      </c>
      <c r="Q25" s="4">
        <v>0</v>
      </c>
      <c r="R25" s="6">
        <v>44556</v>
      </c>
      <c r="S25" s="5">
        <v>44560</v>
      </c>
      <c r="T25" s="4" t="s">
        <v>33</v>
      </c>
      <c r="U25" s="4">
        <v>569</v>
      </c>
      <c r="V25" s="4">
        <v>0</v>
      </c>
      <c r="W25" s="4">
        <v>0</v>
      </c>
      <c r="X25" s="4"/>
      <c r="Y25" s="4">
        <v>85322400</v>
      </c>
    </row>
    <row r="26" s="4" customFormat="1" spans="1:23">
      <c r="A26" s="4">
        <v>17057825842</v>
      </c>
      <c r="B26" s="4" t="s">
        <v>25</v>
      </c>
      <c r="C26" s="4" t="s">
        <v>26</v>
      </c>
      <c r="D26" s="4" t="s">
        <v>105</v>
      </c>
      <c r="E26" s="4" t="s">
        <v>106</v>
      </c>
      <c r="F26" s="5">
        <v>44556</v>
      </c>
      <c r="G26" s="5">
        <v>44557</v>
      </c>
      <c r="H26" s="4">
        <v>1</v>
      </c>
      <c r="I26" s="4">
        <v>1</v>
      </c>
      <c r="J26" s="4">
        <v>1</v>
      </c>
      <c r="K26" s="4" t="s">
        <v>29</v>
      </c>
      <c r="L26" s="4">
        <v>429</v>
      </c>
      <c r="M26" s="4">
        <v>429</v>
      </c>
      <c r="N26" s="4" t="s">
        <v>107</v>
      </c>
      <c r="O26" s="4" t="s">
        <v>31</v>
      </c>
      <c r="P26" s="4" t="s">
        <v>32</v>
      </c>
      <c r="Q26" s="4">
        <v>0</v>
      </c>
      <c r="R26" s="6">
        <v>44556</v>
      </c>
      <c r="S26" s="5">
        <v>44560</v>
      </c>
      <c r="T26" s="4" t="s">
        <v>33</v>
      </c>
      <c r="U26" s="4">
        <v>429</v>
      </c>
      <c r="V26" s="4">
        <v>0</v>
      </c>
      <c r="W26" s="4">
        <v>0</v>
      </c>
    </row>
    <row r="27" s="4" customFormat="1" spans="1:25">
      <c r="A27" s="4">
        <v>17057900390</v>
      </c>
      <c r="B27" s="4" t="s">
        <v>25</v>
      </c>
      <c r="C27" s="4" t="s">
        <v>26</v>
      </c>
      <c r="D27" s="4" t="s">
        <v>108</v>
      </c>
      <c r="E27" s="4" t="s">
        <v>109</v>
      </c>
      <c r="F27" s="5">
        <v>44556</v>
      </c>
      <c r="G27" s="5">
        <v>44557</v>
      </c>
      <c r="H27" s="4">
        <v>1</v>
      </c>
      <c r="I27" s="4">
        <v>1</v>
      </c>
      <c r="J27" s="4">
        <v>1</v>
      </c>
      <c r="K27" s="4" t="s">
        <v>29</v>
      </c>
      <c r="L27" s="4">
        <v>844</v>
      </c>
      <c r="M27" s="4">
        <v>844</v>
      </c>
      <c r="N27" s="4" t="s">
        <v>110</v>
      </c>
      <c r="O27" s="4" t="s">
        <v>31</v>
      </c>
      <c r="P27" s="4" t="s">
        <v>32</v>
      </c>
      <c r="Q27" s="4">
        <v>0</v>
      </c>
      <c r="R27" s="6">
        <v>44556</v>
      </c>
      <c r="S27" s="5">
        <v>44560</v>
      </c>
      <c r="T27" s="4" t="s">
        <v>33</v>
      </c>
      <c r="U27" s="4">
        <v>844</v>
      </c>
      <c r="V27" s="4">
        <v>0</v>
      </c>
      <c r="W27" s="4">
        <v>0</v>
      </c>
      <c r="X27" s="4"/>
      <c r="Y27" s="4">
        <v>85369042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A33" sqref="A33:A34"/>
    </sheetView>
  </sheetViews>
  <sheetFormatPr defaultColWidth="9" defaultRowHeight="13.5"/>
  <cols>
    <col min="1" max="1" width="11.6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111</v>
      </c>
    </row>
    <row r="2" s="4" customFormat="1" spans="1:9">
      <c r="A2" s="4">
        <v>16416753747</v>
      </c>
      <c r="B2" s="5">
        <v>44556</v>
      </c>
      <c r="C2" s="5">
        <v>44557</v>
      </c>
      <c r="D2" s="4">
        <v>1144</v>
      </c>
      <c r="E2" s="4" t="str">
        <f>VLOOKUP(A2,HOP!A:L,12,0)</f>
        <v>1144.00</v>
      </c>
      <c r="F2" s="4" t="str">
        <f>VLOOKUP(A2,HOP!A:C,3,0)</f>
        <v>2269738</v>
      </c>
      <c r="G2" s="4">
        <f>D2-E2</f>
        <v>0</v>
      </c>
      <c r="H2" s="4" t="str">
        <f>$H$1&amp;F2</f>
        <v>，2269738</v>
      </c>
      <c r="I2" s="4" t="str">
        <f>VLOOKUP(A2,HOP!A:T,20,0)</f>
        <v>直连</v>
      </c>
    </row>
    <row r="3" s="4" customFormat="1" spans="1:9">
      <c r="A3" s="4">
        <v>16460130090</v>
      </c>
      <c r="B3" s="5">
        <v>44554</v>
      </c>
      <c r="C3" s="5">
        <v>44557</v>
      </c>
      <c r="D3" s="4">
        <v>3906</v>
      </c>
      <c r="E3" s="4" t="str">
        <f>VLOOKUP(A3,HOP!A:L,12,0)</f>
        <v>3906.00</v>
      </c>
      <c r="F3" s="4" t="str">
        <f>VLOOKUP(A3,HOP!A:C,3,0)</f>
        <v>2272417</v>
      </c>
      <c r="G3" s="4">
        <f t="shared" ref="G3:G26" si="0">D3-E3</f>
        <v>0</v>
      </c>
      <c r="H3" s="4" t="str">
        <f t="shared" ref="H3:H26" si="1">$H$1&amp;F3</f>
        <v>，2272417</v>
      </c>
      <c r="I3" s="4" t="str">
        <f>VLOOKUP(A3,HOP!A:T,20,0)</f>
        <v>直连</v>
      </c>
    </row>
    <row r="4" s="4" customFormat="1" spans="1:9">
      <c r="A4" s="4">
        <v>16711042739</v>
      </c>
      <c r="B4" s="5">
        <v>44554</v>
      </c>
      <c r="C4" s="5">
        <v>44557</v>
      </c>
      <c r="D4" s="4">
        <v>13788</v>
      </c>
      <c r="E4" s="4" t="str">
        <f>VLOOKUP(A4,HOP!A:L,12,0)</f>
        <v>13788.00</v>
      </c>
      <c r="F4" s="4" t="str">
        <f>VLOOKUP(A4,HOP!A:C,3,0)</f>
        <v>2286887</v>
      </c>
      <c r="G4" s="4">
        <f t="shared" si="0"/>
        <v>0</v>
      </c>
      <c r="H4" s="4" t="str">
        <f t="shared" si="1"/>
        <v>，2286887</v>
      </c>
      <c r="I4" s="4" t="str">
        <f>VLOOKUP(A4,HOP!A:T,20,0)</f>
        <v>直连</v>
      </c>
    </row>
    <row r="5" s="4" customFormat="1" spans="1:9">
      <c r="A5" s="4">
        <v>16779325292</v>
      </c>
      <c r="B5" s="5">
        <v>44552</v>
      </c>
      <c r="C5" s="5">
        <v>44557</v>
      </c>
      <c r="D5" s="4">
        <v>5040</v>
      </c>
      <c r="E5" s="4" t="str">
        <f>VLOOKUP(A5,HOP!A:L,12,0)</f>
        <v>5040.00</v>
      </c>
      <c r="F5" s="4" t="str">
        <f>VLOOKUP(A5,HOP!A:C,3,0)</f>
        <v>2298197</v>
      </c>
      <c r="G5" s="4">
        <f t="shared" si="0"/>
        <v>0</v>
      </c>
      <c r="H5" s="4" t="str">
        <f t="shared" si="1"/>
        <v>，2298197</v>
      </c>
      <c r="I5" s="4" t="str">
        <f>VLOOKUP(A5,HOP!A:T,20,0)</f>
        <v>直连</v>
      </c>
    </row>
    <row r="6" s="4" customFormat="1" spans="1:9">
      <c r="A6" s="4">
        <v>16818820770</v>
      </c>
      <c r="B6" s="5">
        <v>44556</v>
      </c>
      <c r="C6" s="5">
        <v>44557</v>
      </c>
      <c r="D6" s="4">
        <v>471</v>
      </c>
      <c r="E6" s="4" t="str">
        <f>VLOOKUP(A6,HOP!A:L,12,0)</f>
        <v>471.00</v>
      </c>
      <c r="F6" s="4" t="str">
        <f>VLOOKUP(A6,HOP!A:C,3,0)</f>
        <v>2303415</v>
      </c>
      <c r="G6" s="4">
        <f t="shared" si="0"/>
        <v>0</v>
      </c>
      <c r="H6" s="4" t="str">
        <f t="shared" si="1"/>
        <v>，2303415</v>
      </c>
      <c r="I6" s="4" t="str">
        <f>VLOOKUP(A6,HOP!A:T,20,0)</f>
        <v>直连</v>
      </c>
    </row>
    <row r="7" s="4" customFormat="1" spans="1:9">
      <c r="A7" s="4">
        <v>16826237301</v>
      </c>
      <c r="B7" s="5">
        <v>44554</v>
      </c>
      <c r="C7" s="5">
        <v>44557</v>
      </c>
      <c r="D7" s="4">
        <v>2748</v>
      </c>
      <c r="E7" s="4" t="str">
        <f>VLOOKUP(A7,HOP!A:L,12,0)</f>
        <v>2748.00</v>
      </c>
      <c r="F7" s="4" t="str">
        <f>VLOOKUP(A7,HOP!A:C,3,0)</f>
        <v>2304742</v>
      </c>
      <c r="G7" s="4">
        <f t="shared" si="0"/>
        <v>0</v>
      </c>
      <c r="H7" s="4" t="str">
        <f t="shared" si="1"/>
        <v>，2304742</v>
      </c>
      <c r="I7" s="4" t="str">
        <f>VLOOKUP(A7,HOP!A:T,20,0)</f>
        <v>直连</v>
      </c>
    </row>
    <row r="8" s="4" customFormat="1" hidden="1" spans="1:9">
      <c r="A8" s="4">
        <v>16896541909</v>
      </c>
      <c r="B8" s="5">
        <v>44556</v>
      </c>
      <c r="C8" s="5">
        <v>44557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16910285826</v>
      </c>
      <c r="B9" s="5">
        <v>44553</v>
      </c>
      <c r="C9" s="5">
        <v>44557</v>
      </c>
      <c r="D9" s="4">
        <v>3569</v>
      </c>
      <c r="E9" s="4" t="str">
        <f>VLOOKUP(A9,HOP!A:L,12,0)</f>
        <v>3569.00</v>
      </c>
      <c r="F9" s="4" t="str">
        <f>VLOOKUP(A9,HOP!A:C,3,0)</f>
        <v>2324778</v>
      </c>
      <c r="G9" s="4">
        <f t="shared" si="0"/>
        <v>0</v>
      </c>
      <c r="H9" s="4" t="str">
        <f t="shared" si="1"/>
        <v>，2324778</v>
      </c>
      <c r="I9" s="4" t="str">
        <f>VLOOKUP(A9,HOP!A:T,20,0)</f>
        <v>直连</v>
      </c>
    </row>
    <row r="10" s="4" customFormat="1" spans="1:9">
      <c r="A10" s="4">
        <v>16974231446</v>
      </c>
      <c r="B10" s="5">
        <v>44554</v>
      </c>
      <c r="C10" s="5">
        <v>44557</v>
      </c>
      <c r="D10" s="4">
        <v>2212</v>
      </c>
      <c r="E10" s="4" t="str">
        <f>VLOOKUP(A10,HOP!A:L,12,0)</f>
        <v>2212.00</v>
      </c>
      <c r="F10" s="4" t="str">
        <f>VLOOKUP(A10,HOP!A:C,3,0)</f>
        <v>2337947</v>
      </c>
      <c r="G10" s="4">
        <f t="shared" si="0"/>
        <v>0</v>
      </c>
      <c r="H10" s="4" t="str">
        <f t="shared" si="1"/>
        <v>，2337947</v>
      </c>
      <c r="I10" s="4" t="str">
        <f>VLOOKUP(A10,HOP!A:T,20,0)</f>
        <v>直连</v>
      </c>
    </row>
    <row r="11" s="4" customFormat="1" spans="1:9">
      <c r="A11" s="4">
        <v>16986749728</v>
      </c>
      <c r="B11" s="5">
        <v>44553</v>
      </c>
      <c r="C11" s="5">
        <v>44557</v>
      </c>
      <c r="D11" s="4">
        <v>7074</v>
      </c>
      <c r="E11" s="4" t="str">
        <f>VLOOKUP(A11,HOP!A:L,12,0)</f>
        <v>7074.00</v>
      </c>
      <c r="F11" s="4" t="str">
        <f>VLOOKUP(A11,HOP!A:C,3,0)</f>
        <v>2340651</v>
      </c>
      <c r="G11" s="4">
        <f t="shared" si="0"/>
        <v>0</v>
      </c>
      <c r="H11" s="4" t="str">
        <f t="shared" si="1"/>
        <v>，2340651</v>
      </c>
      <c r="I11" s="4" t="str">
        <f>VLOOKUP(A11,HOP!A:T,20,0)</f>
        <v>直连</v>
      </c>
    </row>
    <row r="12" s="4" customFormat="1" spans="1:9">
      <c r="A12" s="4">
        <v>16999224102</v>
      </c>
      <c r="B12" s="5">
        <v>44552</v>
      </c>
      <c r="C12" s="5">
        <v>44557</v>
      </c>
      <c r="D12" s="4">
        <v>16727</v>
      </c>
      <c r="E12" s="4" t="str">
        <f>VLOOKUP(A12,HOP!A:L,12,0)</f>
        <v>16727.00</v>
      </c>
      <c r="F12" s="4" t="str">
        <f>VLOOKUP(A12,HOP!A:C,3,0)</f>
        <v>2343860</v>
      </c>
      <c r="G12" s="4">
        <f t="shared" si="0"/>
        <v>0</v>
      </c>
      <c r="H12" s="4" t="str">
        <f t="shared" si="1"/>
        <v>，2343860</v>
      </c>
      <c r="I12" s="4" t="str">
        <f>VLOOKUP(A12,HOP!A:T,20,0)</f>
        <v>直连</v>
      </c>
    </row>
    <row r="13" s="4" customFormat="1" spans="1:9">
      <c r="A13" s="4">
        <v>17006342184</v>
      </c>
      <c r="B13" s="5">
        <v>44553</v>
      </c>
      <c r="C13" s="5">
        <v>44557</v>
      </c>
      <c r="D13" s="4">
        <v>9024</v>
      </c>
      <c r="E13" s="4" t="str">
        <f>VLOOKUP(A13,HOP!A:L,12,0)</f>
        <v>9024.00</v>
      </c>
      <c r="F13" s="4" t="str">
        <f>VLOOKUP(A13,HOP!A:C,3,0)</f>
        <v>2345814</v>
      </c>
      <c r="G13" s="4">
        <f t="shared" si="0"/>
        <v>0</v>
      </c>
      <c r="H13" s="4" t="str">
        <f t="shared" si="1"/>
        <v>，2345814</v>
      </c>
      <c r="I13" s="4" t="str">
        <f>VLOOKUP(A13,HOP!A:T,20,0)</f>
        <v>直连</v>
      </c>
    </row>
    <row r="14" s="4" customFormat="1" spans="1:9">
      <c r="A14" s="4">
        <v>17034498080</v>
      </c>
      <c r="B14" s="5">
        <v>44555</v>
      </c>
      <c r="C14" s="5">
        <v>44557</v>
      </c>
      <c r="D14" s="4">
        <v>1608</v>
      </c>
      <c r="E14" s="4" t="str">
        <f>VLOOKUP(A14,HOP!A:L,12,0)</f>
        <v>1608.00</v>
      </c>
      <c r="F14" s="4" t="str">
        <f>VLOOKUP(A14,HOP!A:C,3,0)</f>
        <v>2351746</v>
      </c>
      <c r="G14" s="4">
        <f t="shared" si="0"/>
        <v>0</v>
      </c>
      <c r="H14" s="4" t="str">
        <f t="shared" si="1"/>
        <v>，2351746</v>
      </c>
      <c r="I14" s="4" t="str">
        <f>VLOOKUP(A14,HOP!A:T,20,0)</f>
        <v>直连</v>
      </c>
    </row>
    <row r="15" s="4" customFormat="1" spans="1:9">
      <c r="A15" s="4">
        <v>17036258972</v>
      </c>
      <c r="B15" s="5">
        <v>44556</v>
      </c>
      <c r="C15" s="5">
        <v>44557</v>
      </c>
      <c r="D15" s="4">
        <v>542</v>
      </c>
      <c r="E15" s="4" t="str">
        <f>VLOOKUP(A15,HOP!A:L,12,0)</f>
        <v>542.00</v>
      </c>
      <c r="F15" s="4" t="str">
        <f>VLOOKUP(A15,HOP!A:C,3,0)</f>
        <v>2352529</v>
      </c>
      <c r="G15" s="4">
        <f t="shared" si="0"/>
        <v>0</v>
      </c>
      <c r="H15" s="4" t="str">
        <f t="shared" si="1"/>
        <v>，2352529</v>
      </c>
      <c r="I15" s="4" t="str">
        <f>VLOOKUP(A15,HOP!A:T,20,0)</f>
        <v>直连</v>
      </c>
    </row>
    <row r="16" s="4" customFormat="1" spans="1:9">
      <c r="A16" s="4">
        <v>17046162725</v>
      </c>
      <c r="B16" s="5">
        <v>44556</v>
      </c>
      <c r="C16" s="5">
        <v>44557</v>
      </c>
      <c r="D16" s="4">
        <v>2778</v>
      </c>
      <c r="E16" s="4" t="str">
        <f>VLOOKUP(A16,HOP!A:L,12,0)</f>
        <v>2778.00</v>
      </c>
      <c r="F16" s="4" t="str">
        <f>VLOOKUP(A16,HOP!A:C,3,0)</f>
        <v>2355256</v>
      </c>
      <c r="G16" s="4">
        <f t="shared" si="0"/>
        <v>0</v>
      </c>
      <c r="H16" s="4" t="str">
        <f t="shared" si="1"/>
        <v>，2355256</v>
      </c>
      <c r="I16" s="4" t="str">
        <f>VLOOKUP(A16,HOP!A:T,20,0)</f>
        <v>直连</v>
      </c>
    </row>
    <row r="17" s="4" customFormat="1" spans="1:9">
      <c r="A17" s="4">
        <v>17052082909</v>
      </c>
      <c r="B17" s="5">
        <v>44556</v>
      </c>
      <c r="C17" s="5">
        <v>44557</v>
      </c>
      <c r="D17" s="4">
        <v>586</v>
      </c>
      <c r="E17" s="4" t="str">
        <f>VLOOKUP(A17,HOP!A:L,12,0)</f>
        <v>586.00</v>
      </c>
      <c r="F17" s="4" t="str">
        <f>VLOOKUP(A17,HOP!A:C,3,0)</f>
        <v>2356618</v>
      </c>
      <c r="G17" s="4">
        <f t="shared" si="0"/>
        <v>0</v>
      </c>
      <c r="H17" s="4" t="str">
        <f t="shared" si="1"/>
        <v>，2356618</v>
      </c>
      <c r="I17" s="4" t="str">
        <f>VLOOKUP(A17,HOP!A:T,20,0)</f>
        <v>直连</v>
      </c>
    </row>
    <row r="18" s="4" customFormat="1" spans="1:9">
      <c r="A18" s="4">
        <v>17052147435</v>
      </c>
      <c r="B18" s="5">
        <v>44555</v>
      </c>
      <c r="C18" s="5">
        <v>44557</v>
      </c>
      <c r="D18" s="4">
        <v>2478</v>
      </c>
      <c r="E18" s="4" t="str">
        <f>VLOOKUP(A18,HOP!A:L,12,0)</f>
        <v>2478.00</v>
      </c>
      <c r="F18" s="4" t="str">
        <f>VLOOKUP(A18,HOP!A:C,3,0)</f>
        <v>2356622</v>
      </c>
      <c r="G18" s="4">
        <f t="shared" si="0"/>
        <v>0</v>
      </c>
      <c r="H18" s="4" t="str">
        <f t="shared" si="1"/>
        <v>，2356622</v>
      </c>
      <c r="I18" s="4" t="str">
        <f>VLOOKUP(A18,HOP!A:T,20,0)</f>
        <v>直连</v>
      </c>
    </row>
    <row r="19" s="4" customFormat="1" spans="1:9">
      <c r="A19" s="4">
        <v>17052640580</v>
      </c>
      <c r="B19" s="5">
        <v>44556</v>
      </c>
      <c r="C19" s="5">
        <v>44557</v>
      </c>
      <c r="D19" s="4">
        <v>441</v>
      </c>
      <c r="E19" s="4" t="str">
        <f>VLOOKUP(A19,HOP!A:L,12,0)</f>
        <v>441.00</v>
      </c>
      <c r="F19" s="4" t="str">
        <f>VLOOKUP(A19,HOP!A:C,3,0)</f>
        <v>2356763</v>
      </c>
      <c r="G19" s="4">
        <f t="shared" si="0"/>
        <v>0</v>
      </c>
      <c r="H19" s="4" t="str">
        <f t="shared" si="1"/>
        <v>，2356763</v>
      </c>
      <c r="I19" s="4" t="str">
        <f>VLOOKUP(A19,HOP!A:T,20,0)</f>
        <v>直连</v>
      </c>
    </row>
    <row r="20" s="4" customFormat="1" spans="1:9">
      <c r="A20" s="4">
        <v>17052742320</v>
      </c>
      <c r="B20" s="5">
        <v>44556</v>
      </c>
      <c r="C20" s="5">
        <v>44557</v>
      </c>
      <c r="D20" s="4">
        <v>541</v>
      </c>
      <c r="E20" s="4" t="str">
        <f>VLOOKUP(A20,HOP!A:L,12,0)</f>
        <v>541.00</v>
      </c>
      <c r="F20" s="4" t="str">
        <f>VLOOKUP(A20,HOP!A:C,3,0)</f>
        <v>2356825</v>
      </c>
      <c r="G20" s="4">
        <f t="shared" si="0"/>
        <v>0</v>
      </c>
      <c r="H20" s="4" t="str">
        <f t="shared" si="1"/>
        <v>，2356825</v>
      </c>
      <c r="I20" s="4" t="str">
        <f>VLOOKUP(A20,HOP!A:T,20,0)</f>
        <v>直连</v>
      </c>
    </row>
    <row r="21" s="4" customFormat="1" spans="1:9">
      <c r="A21" s="4">
        <v>17052734415</v>
      </c>
      <c r="B21" s="5">
        <v>44556</v>
      </c>
      <c r="C21" s="5">
        <v>44557</v>
      </c>
      <c r="D21" s="4">
        <v>859</v>
      </c>
      <c r="E21" s="4" t="str">
        <f>VLOOKUP(A21,HOP!A:L,12,0)</f>
        <v>859.00</v>
      </c>
      <c r="F21" s="4" t="str">
        <f>VLOOKUP(A21,HOP!A:C,3,0)</f>
        <v>2356820</v>
      </c>
      <c r="G21" s="4">
        <f t="shared" si="0"/>
        <v>0</v>
      </c>
      <c r="H21" s="4" t="str">
        <f t="shared" si="1"/>
        <v>，2356820</v>
      </c>
      <c r="I21" s="4" t="str">
        <f>VLOOKUP(A21,HOP!A:T,20,0)</f>
        <v>直连</v>
      </c>
    </row>
    <row r="22" s="4" customFormat="1" spans="1:9">
      <c r="A22" s="4">
        <v>17052746051</v>
      </c>
      <c r="B22" s="5">
        <v>44556</v>
      </c>
      <c r="C22" s="5">
        <v>44557</v>
      </c>
      <c r="D22" s="4">
        <v>353</v>
      </c>
      <c r="E22" s="4" t="str">
        <f>VLOOKUP(A22,HOP!A:L,12,0)</f>
        <v>353.00</v>
      </c>
      <c r="F22" s="4" t="str">
        <f>VLOOKUP(A22,HOP!A:C,3,0)</f>
        <v>2356828</v>
      </c>
      <c r="G22" s="4">
        <f t="shared" si="0"/>
        <v>0</v>
      </c>
      <c r="H22" s="4" t="str">
        <f t="shared" si="1"/>
        <v>，2356828</v>
      </c>
      <c r="I22" s="4" t="str">
        <f>VLOOKUP(A22,HOP!A:T,20,0)</f>
        <v>直连</v>
      </c>
    </row>
    <row r="23" s="4" customFormat="1" spans="1:9">
      <c r="A23" s="4">
        <v>17056278899</v>
      </c>
      <c r="B23" s="5">
        <v>44556</v>
      </c>
      <c r="C23" s="5">
        <v>44557</v>
      </c>
      <c r="D23" s="4">
        <v>395</v>
      </c>
      <c r="E23" s="4" t="str">
        <f>VLOOKUP(A23,HOP!A:L,12,0)</f>
        <v>395.00</v>
      </c>
      <c r="F23" s="4" t="str">
        <f>VLOOKUP(A23,HOP!A:C,3,0)</f>
        <v>2357234</v>
      </c>
      <c r="G23" s="4">
        <f t="shared" si="0"/>
        <v>0</v>
      </c>
      <c r="H23" s="4" t="str">
        <f t="shared" si="1"/>
        <v>，2357234</v>
      </c>
      <c r="I23" s="4" t="str">
        <f>VLOOKUP(A23,HOP!A:T,20,0)</f>
        <v>直连</v>
      </c>
    </row>
    <row r="24" s="4" customFormat="1" spans="1:9">
      <c r="A24" s="4">
        <v>17056998173</v>
      </c>
      <c r="B24" s="5">
        <v>44556</v>
      </c>
      <c r="C24" s="5">
        <v>44557</v>
      </c>
      <c r="D24" s="4">
        <v>569</v>
      </c>
      <c r="E24" s="4" t="str">
        <f>VLOOKUP(A24,HOP!A:L,12,0)</f>
        <v>569.00</v>
      </c>
      <c r="F24" s="4" t="str">
        <f>VLOOKUP(A24,HOP!A:C,3,0)</f>
        <v>2357420</v>
      </c>
      <c r="G24" s="4">
        <f t="shared" si="0"/>
        <v>0</v>
      </c>
      <c r="H24" s="4" t="str">
        <f t="shared" si="1"/>
        <v>，2357420</v>
      </c>
      <c r="I24" s="4" t="str">
        <f>VLOOKUP(A24,HOP!A:T,20,0)</f>
        <v>直连</v>
      </c>
    </row>
    <row r="25" s="4" customFormat="1" spans="1:9">
      <c r="A25" s="4">
        <v>17057825842</v>
      </c>
      <c r="B25" s="5">
        <v>44556</v>
      </c>
      <c r="C25" s="5">
        <v>44557</v>
      </c>
      <c r="D25" s="4">
        <v>429</v>
      </c>
      <c r="E25" s="4" t="str">
        <f>VLOOKUP(A25,HOP!A:L,12,0)</f>
        <v>429.00</v>
      </c>
      <c r="F25" s="4" t="str">
        <f>VLOOKUP(A25,HOP!A:C,3,0)</f>
        <v>2357664</v>
      </c>
      <c r="G25" s="4">
        <f t="shared" si="0"/>
        <v>0</v>
      </c>
      <c r="H25" s="4" t="str">
        <f t="shared" si="1"/>
        <v>，2357664</v>
      </c>
      <c r="I25" s="4" t="str">
        <f>VLOOKUP(A25,HOP!A:T,20,0)</f>
        <v>直连</v>
      </c>
    </row>
    <row r="26" s="4" customFormat="1" spans="1:9">
      <c r="A26" s="4">
        <v>17057900390</v>
      </c>
      <c r="B26" s="5">
        <v>44556</v>
      </c>
      <c r="C26" s="5">
        <v>44557</v>
      </c>
      <c r="D26" s="4">
        <v>844</v>
      </c>
      <c r="E26" s="4" t="str">
        <f>VLOOKUP(A26,HOP!A:L,12,0)</f>
        <v>844.00</v>
      </c>
      <c r="F26" s="4" t="str">
        <f>VLOOKUP(A26,HOP!A:C,3,0)</f>
        <v>2357681</v>
      </c>
      <c r="G26" s="4">
        <f t="shared" si="0"/>
        <v>0</v>
      </c>
      <c r="H26" s="4" t="str">
        <f t="shared" si="1"/>
        <v>，2357681</v>
      </c>
      <c r="I26" s="4" t="str">
        <f>VLOOKUP(A26,HOP!A:T,20,0)</f>
        <v>直连</v>
      </c>
    </row>
    <row r="28" spans="4:4">
      <c r="D28" s="4">
        <f>SUM(D2:D27)</f>
        <v>78126</v>
      </c>
    </row>
    <row r="29" spans="4:4">
      <c r="D29" s="4" t="s">
        <v>112</v>
      </c>
    </row>
    <row r="33" spans="1:1">
      <c r="A33" s="4" t="s">
        <v>113</v>
      </c>
    </row>
    <row r="34" spans="1:1">
      <c r="A34" s="4" t="s">
        <v>114</v>
      </c>
    </row>
  </sheetData>
  <autoFilter ref="A1:XFD29">
    <filterColumn colId="3">
      <filters blank="1">
        <filter val="2212"/>
        <filter val="353"/>
        <filter val="78126 HKD"/>
        <filter val="395"/>
        <filter val="859"/>
        <filter val="9024"/>
        <filter val="78126"/>
        <filter val="16727"/>
        <filter val="429"/>
        <filter val="569"/>
        <filter val="3569"/>
        <filter val="471"/>
        <filter val="7074"/>
        <filter val="2478"/>
        <filter val="2778"/>
        <filter val="5040"/>
        <filter val="441"/>
        <filter val="541"/>
        <filter val="542"/>
        <filter val="844"/>
        <filter val="1144"/>
        <filter val="586"/>
        <filter val="3906"/>
        <filter val="1608"/>
        <filter val="2748"/>
        <filter val="137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115</v>
      </c>
      <c r="B1" s="2" t="s">
        <v>116</v>
      </c>
      <c r="C1" s="2" t="s">
        <v>117</v>
      </c>
      <c r="D1" s="2" t="s">
        <v>118</v>
      </c>
      <c r="E1" s="2" t="s">
        <v>13</v>
      </c>
      <c r="F1" s="2" t="s">
        <v>5</v>
      </c>
      <c r="G1" s="2" t="s">
        <v>6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</row>
    <row r="2" s="1" customFormat="1" spans="1:20">
      <c r="A2" s="3">
        <v>17057900390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132</v>
      </c>
      <c r="G2" s="1" t="s">
        <v>136</v>
      </c>
      <c r="H2" s="1" t="s">
        <v>137</v>
      </c>
      <c r="I2" s="1" t="s">
        <v>138</v>
      </c>
      <c r="J2" s="1" t="s">
        <v>29</v>
      </c>
      <c r="K2" s="1" t="s">
        <v>139</v>
      </c>
      <c r="L2" s="1" t="s">
        <v>139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</row>
    <row r="3" s="1" customFormat="1" spans="1:20">
      <c r="A3" s="3">
        <v>17057825842</v>
      </c>
      <c r="B3" s="1" t="s">
        <v>132</v>
      </c>
      <c r="C3" s="1" t="s">
        <v>147</v>
      </c>
      <c r="D3" s="1" t="s">
        <v>148</v>
      </c>
      <c r="E3" s="1" t="s">
        <v>149</v>
      </c>
      <c r="F3" s="1" t="s">
        <v>132</v>
      </c>
      <c r="G3" s="1" t="s">
        <v>136</v>
      </c>
      <c r="H3" s="1" t="s">
        <v>137</v>
      </c>
      <c r="I3" s="1" t="s">
        <v>150</v>
      </c>
      <c r="J3" s="1" t="s">
        <v>29</v>
      </c>
      <c r="K3" s="1" t="s">
        <v>151</v>
      </c>
      <c r="L3" s="1" t="s">
        <v>151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152</v>
      </c>
      <c r="R3" s="1" t="s">
        <v>144</v>
      </c>
      <c r="S3" s="1" t="s">
        <v>145</v>
      </c>
      <c r="T3" s="1" t="s">
        <v>146</v>
      </c>
    </row>
    <row r="4" s="1" customFormat="1" spans="1:20">
      <c r="A4" s="3">
        <v>17056998173</v>
      </c>
      <c r="B4" s="1" t="s">
        <v>132</v>
      </c>
      <c r="C4" s="1" t="s">
        <v>153</v>
      </c>
      <c r="D4" s="1" t="s">
        <v>154</v>
      </c>
      <c r="E4" s="1" t="s">
        <v>155</v>
      </c>
      <c r="F4" s="1" t="s">
        <v>132</v>
      </c>
      <c r="G4" s="1" t="s">
        <v>136</v>
      </c>
      <c r="H4" s="1" t="s">
        <v>137</v>
      </c>
      <c r="I4" s="1" t="s">
        <v>156</v>
      </c>
      <c r="J4" s="1" t="s">
        <v>29</v>
      </c>
      <c r="K4" s="1" t="s">
        <v>157</v>
      </c>
      <c r="L4" s="1" t="s">
        <v>157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158</v>
      </c>
      <c r="R4" s="1" t="s">
        <v>144</v>
      </c>
      <c r="S4" s="1" t="s">
        <v>145</v>
      </c>
      <c r="T4" s="1" t="s">
        <v>146</v>
      </c>
    </row>
    <row r="5" s="1" customFormat="1" spans="1:20">
      <c r="A5" s="3">
        <v>17056278899</v>
      </c>
      <c r="B5" s="1" t="s">
        <v>132</v>
      </c>
      <c r="C5" s="1" t="s">
        <v>159</v>
      </c>
      <c r="D5" s="1" t="s">
        <v>160</v>
      </c>
      <c r="E5" s="1" t="s">
        <v>161</v>
      </c>
      <c r="F5" s="1" t="s">
        <v>132</v>
      </c>
      <c r="G5" s="1" t="s">
        <v>136</v>
      </c>
      <c r="H5" s="1" t="s">
        <v>137</v>
      </c>
      <c r="I5" s="1" t="s">
        <v>162</v>
      </c>
      <c r="J5" s="1" t="s">
        <v>29</v>
      </c>
      <c r="K5" s="1" t="s">
        <v>163</v>
      </c>
      <c r="L5" s="1" t="s">
        <v>163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164</v>
      </c>
      <c r="R5" s="1" t="s">
        <v>144</v>
      </c>
      <c r="S5" s="1" t="s">
        <v>145</v>
      </c>
      <c r="T5" s="1" t="s">
        <v>146</v>
      </c>
    </row>
    <row r="6" s="1" customFormat="1" spans="1:20">
      <c r="A6" s="3">
        <v>17052746051</v>
      </c>
      <c r="B6" s="1" t="s">
        <v>132</v>
      </c>
      <c r="C6" s="1" t="s">
        <v>165</v>
      </c>
      <c r="D6" s="1" t="s">
        <v>166</v>
      </c>
      <c r="E6" s="1" t="s">
        <v>167</v>
      </c>
      <c r="F6" s="1" t="s">
        <v>132</v>
      </c>
      <c r="G6" s="1" t="s">
        <v>136</v>
      </c>
      <c r="H6" s="1" t="s">
        <v>137</v>
      </c>
      <c r="I6" s="1" t="s">
        <v>168</v>
      </c>
      <c r="J6" s="1" t="s">
        <v>29</v>
      </c>
      <c r="K6" s="1" t="s">
        <v>169</v>
      </c>
      <c r="L6" s="1" t="s">
        <v>169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170</v>
      </c>
      <c r="R6" s="1" t="s">
        <v>144</v>
      </c>
      <c r="S6" s="1" t="s">
        <v>145</v>
      </c>
      <c r="T6" s="1" t="s">
        <v>146</v>
      </c>
    </row>
    <row r="7" s="1" customFormat="1" spans="1:20">
      <c r="A7" s="3">
        <v>17052742320</v>
      </c>
      <c r="B7" s="1" t="s">
        <v>132</v>
      </c>
      <c r="C7" s="1" t="s">
        <v>171</v>
      </c>
      <c r="D7" s="1" t="s">
        <v>172</v>
      </c>
      <c r="E7" s="1" t="s">
        <v>173</v>
      </c>
      <c r="F7" s="1" t="s">
        <v>132</v>
      </c>
      <c r="G7" s="1" t="s">
        <v>136</v>
      </c>
      <c r="H7" s="1" t="s">
        <v>137</v>
      </c>
      <c r="I7" s="1" t="s">
        <v>174</v>
      </c>
      <c r="J7" s="1" t="s">
        <v>29</v>
      </c>
      <c r="K7" s="1" t="s">
        <v>175</v>
      </c>
      <c r="L7" s="1" t="s">
        <v>175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176</v>
      </c>
      <c r="R7" s="1" t="s">
        <v>144</v>
      </c>
      <c r="S7" s="1" t="s">
        <v>145</v>
      </c>
      <c r="T7" s="1" t="s">
        <v>146</v>
      </c>
    </row>
    <row r="8" s="1" customFormat="1" spans="1:20">
      <c r="A8" s="3">
        <v>17052734415</v>
      </c>
      <c r="B8" s="1" t="s">
        <v>132</v>
      </c>
      <c r="C8" s="1" t="s">
        <v>177</v>
      </c>
      <c r="D8" s="1" t="s">
        <v>178</v>
      </c>
      <c r="E8" s="1" t="s">
        <v>179</v>
      </c>
      <c r="F8" s="1" t="s">
        <v>132</v>
      </c>
      <c r="G8" s="1" t="s">
        <v>136</v>
      </c>
      <c r="H8" s="1" t="s">
        <v>137</v>
      </c>
      <c r="I8" s="1" t="s">
        <v>180</v>
      </c>
      <c r="J8" s="1" t="s">
        <v>29</v>
      </c>
      <c r="K8" s="1" t="s">
        <v>181</v>
      </c>
      <c r="L8" s="1" t="s">
        <v>181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182</v>
      </c>
      <c r="R8" s="1" t="s">
        <v>144</v>
      </c>
      <c r="S8" s="1" t="s">
        <v>145</v>
      </c>
      <c r="T8" s="1" t="s">
        <v>146</v>
      </c>
    </row>
    <row r="9" s="1" customFormat="1" spans="1:20">
      <c r="A9" s="3">
        <v>17052640580</v>
      </c>
      <c r="B9" s="1" t="s">
        <v>132</v>
      </c>
      <c r="C9" s="1" t="s">
        <v>183</v>
      </c>
      <c r="D9" s="1" t="s">
        <v>184</v>
      </c>
      <c r="E9" s="1" t="s">
        <v>185</v>
      </c>
      <c r="F9" s="1" t="s">
        <v>132</v>
      </c>
      <c r="G9" s="1" t="s">
        <v>136</v>
      </c>
      <c r="H9" s="1" t="s">
        <v>137</v>
      </c>
      <c r="I9" s="1" t="s">
        <v>186</v>
      </c>
      <c r="J9" s="1" t="s">
        <v>29</v>
      </c>
      <c r="K9" s="1" t="s">
        <v>187</v>
      </c>
      <c r="L9" s="1" t="s">
        <v>187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188</v>
      </c>
      <c r="R9" s="1" t="s">
        <v>144</v>
      </c>
      <c r="S9" s="1" t="s">
        <v>145</v>
      </c>
      <c r="T9" s="1" t="s">
        <v>146</v>
      </c>
    </row>
    <row r="10" s="1" customFormat="1" spans="1:20">
      <c r="A10" s="3">
        <v>17052147435</v>
      </c>
      <c r="B10" s="1" t="s">
        <v>189</v>
      </c>
      <c r="C10" s="1" t="s">
        <v>190</v>
      </c>
      <c r="D10" s="1" t="s">
        <v>191</v>
      </c>
      <c r="E10" s="1" t="s">
        <v>192</v>
      </c>
      <c r="F10" s="1" t="s">
        <v>189</v>
      </c>
      <c r="G10" s="1" t="s">
        <v>136</v>
      </c>
      <c r="H10" s="1" t="s">
        <v>137</v>
      </c>
      <c r="I10" s="1" t="s">
        <v>193</v>
      </c>
      <c r="J10" s="1" t="s">
        <v>29</v>
      </c>
      <c r="K10" s="1" t="s">
        <v>194</v>
      </c>
      <c r="L10" s="1" t="s">
        <v>194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195</v>
      </c>
      <c r="R10" s="1" t="s">
        <v>144</v>
      </c>
      <c r="S10" s="1" t="s">
        <v>145</v>
      </c>
      <c r="T10" s="1" t="s">
        <v>146</v>
      </c>
    </row>
    <row r="11" s="1" customFormat="1" spans="1:20">
      <c r="A11" s="3">
        <v>17052082909</v>
      </c>
      <c r="B11" s="1" t="s">
        <v>189</v>
      </c>
      <c r="C11" s="1" t="s">
        <v>196</v>
      </c>
      <c r="D11" s="1" t="s">
        <v>197</v>
      </c>
      <c r="E11" s="1" t="s">
        <v>198</v>
      </c>
      <c r="F11" s="1" t="s">
        <v>132</v>
      </c>
      <c r="G11" s="1" t="s">
        <v>136</v>
      </c>
      <c r="H11" s="1" t="s">
        <v>137</v>
      </c>
      <c r="I11" s="1" t="s">
        <v>199</v>
      </c>
      <c r="J11" s="1" t="s">
        <v>29</v>
      </c>
      <c r="K11" s="1" t="s">
        <v>200</v>
      </c>
      <c r="L11" s="1" t="s">
        <v>200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201</v>
      </c>
      <c r="R11" s="1" t="s">
        <v>144</v>
      </c>
      <c r="S11" s="1" t="s">
        <v>145</v>
      </c>
      <c r="T11" s="1" t="s">
        <v>146</v>
      </c>
    </row>
    <row r="12" s="1" customFormat="1" spans="1:20">
      <c r="A12" s="3">
        <v>17046162725</v>
      </c>
      <c r="B12" s="1" t="s">
        <v>202</v>
      </c>
      <c r="C12" s="1" t="s">
        <v>203</v>
      </c>
      <c r="D12" s="1" t="s">
        <v>204</v>
      </c>
      <c r="E12" s="1" t="s">
        <v>205</v>
      </c>
      <c r="F12" s="1" t="s">
        <v>132</v>
      </c>
      <c r="G12" s="1" t="s">
        <v>136</v>
      </c>
      <c r="H12" s="1" t="s">
        <v>137</v>
      </c>
      <c r="I12" s="1" t="s">
        <v>206</v>
      </c>
      <c r="J12" s="1" t="s">
        <v>29</v>
      </c>
      <c r="K12" s="1" t="s">
        <v>207</v>
      </c>
      <c r="L12" s="1" t="s">
        <v>207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208</v>
      </c>
      <c r="R12" s="1" t="s">
        <v>144</v>
      </c>
      <c r="S12" s="1" t="s">
        <v>145</v>
      </c>
      <c r="T12" s="1" t="s">
        <v>146</v>
      </c>
    </row>
    <row r="13" s="1" customFormat="1" spans="1:20">
      <c r="A13" s="3">
        <v>17036258972</v>
      </c>
      <c r="B13" s="1" t="s">
        <v>209</v>
      </c>
      <c r="C13" s="1" t="s">
        <v>210</v>
      </c>
      <c r="D13" s="1" t="s">
        <v>211</v>
      </c>
      <c r="E13" s="1" t="s">
        <v>212</v>
      </c>
      <c r="F13" s="1" t="s">
        <v>132</v>
      </c>
      <c r="G13" s="1" t="s">
        <v>136</v>
      </c>
      <c r="H13" s="1" t="s">
        <v>137</v>
      </c>
      <c r="I13" s="1" t="s">
        <v>213</v>
      </c>
      <c r="J13" s="1" t="s">
        <v>29</v>
      </c>
      <c r="K13" s="1" t="s">
        <v>214</v>
      </c>
      <c r="L13" s="1" t="s">
        <v>214</v>
      </c>
      <c r="M13" s="1" t="s">
        <v>140</v>
      </c>
      <c r="N13" s="1" t="s">
        <v>140</v>
      </c>
      <c r="O13" s="1" t="s">
        <v>141</v>
      </c>
      <c r="P13" s="1" t="s">
        <v>142</v>
      </c>
      <c r="Q13" s="1" t="s">
        <v>215</v>
      </c>
      <c r="R13" s="1" t="s">
        <v>144</v>
      </c>
      <c r="S13" s="1" t="s">
        <v>145</v>
      </c>
      <c r="T13" s="1" t="s">
        <v>146</v>
      </c>
    </row>
    <row r="14" s="1" customFormat="1" spans="1:20">
      <c r="A14" s="3">
        <v>17034498080</v>
      </c>
      <c r="B14" s="1" t="s">
        <v>209</v>
      </c>
      <c r="C14" s="1" t="s">
        <v>216</v>
      </c>
      <c r="D14" s="1" t="s">
        <v>217</v>
      </c>
      <c r="E14" s="1" t="s">
        <v>218</v>
      </c>
      <c r="F14" s="1" t="s">
        <v>189</v>
      </c>
      <c r="G14" s="1" t="s">
        <v>136</v>
      </c>
      <c r="H14" s="1" t="s">
        <v>137</v>
      </c>
      <c r="I14" s="1" t="s">
        <v>219</v>
      </c>
      <c r="J14" s="1" t="s">
        <v>29</v>
      </c>
      <c r="K14" s="1" t="s">
        <v>220</v>
      </c>
      <c r="L14" s="1" t="s">
        <v>220</v>
      </c>
      <c r="M14" s="1" t="s">
        <v>140</v>
      </c>
      <c r="N14" s="1" t="s">
        <v>140</v>
      </c>
      <c r="O14" s="1" t="s">
        <v>141</v>
      </c>
      <c r="P14" s="1" t="s">
        <v>142</v>
      </c>
      <c r="Q14" s="1" t="s">
        <v>221</v>
      </c>
      <c r="R14" s="1" t="s">
        <v>144</v>
      </c>
      <c r="S14" s="1" t="s">
        <v>145</v>
      </c>
      <c r="T14" s="1" t="s">
        <v>146</v>
      </c>
    </row>
    <row r="15" s="1" customFormat="1" spans="1:20">
      <c r="A15" s="3">
        <v>17006342184</v>
      </c>
      <c r="B15" s="1" t="s">
        <v>222</v>
      </c>
      <c r="C15" s="1" t="s">
        <v>223</v>
      </c>
      <c r="D15" s="1" t="s">
        <v>224</v>
      </c>
      <c r="E15" s="1" t="s">
        <v>225</v>
      </c>
      <c r="F15" s="1" t="s">
        <v>209</v>
      </c>
      <c r="G15" s="1" t="s">
        <v>136</v>
      </c>
      <c r="H15" s="1" t="s">
        <v>137</v>
      </c>
      <c r="I15" s="1" t="s">
        <v>226</v>
      </c>
      <c r="J15" s="1" t="s">
        <v>29</v>
      </c>
      <c r="K15" s="1" t="s">
        <v>227</v>
      </c>
      <c r="L15" s="1" t="s">
        <v>227</v>
      </c>
      <c r="M15" s="1" t="s">
        <v>140</v>
      </c>
      <c r="N15" s="1" t="s">
        <v>140</v>
      </c>
      <c r="O15" s="1" t="s">
        <v>141</v>
      </c>
      <c r="P15" s="1" t="s">
        <v>142</v>
      </c>
      <c r="Q15" s="1" t="s">
        <v>228</v>
      </c>
      <c r="R15" s="1" t="s">
        <v>144</v>
      </c>
      <c r="S15" s="1" t="s">
        <v>145</v>
      </c>
      <c r="T15" s="1" t="s">
        <v>146</v>
      </c>
    </row>
    <row r="16" s="1" customFormat="1" spans="1:20">
      <c r="A16" s="3">
        <v>16999224102</v>
      </c>
      <c r="B16" s="1" t="s">
        <v>229</v>
      </c>
      <c r="C16" s="1" t="s">
        <v>230</v>
      </c>
      <c r="D16" s="1" t="s">
        <v>231</v>
      </c>
      <c r="E16" s="1" t="s">
        <v>232</v>
      </c>
      <c r="F16" s="1" t="s">
        <v>233</v>
      </c>
      <c r="G16" s="1" t="s">
        <v>136</v>
      </c>
      <c r="H16" s="1" t="s">
        <v>137</v>
      </c>
      <c r="I16" s="1" t="s">
        <v>234</v>
      </c>
      <c r="J16" s="1" t="s">
        <v>29</v>
      </c>
      <c r="K16" s="1" t="s">
        <v>235</v>
      </c>
      <c r="L16" s="1" t="s">
        <v>235</v>
      </c>
      <c r="M16" s="1" t="s">
        <v>140</v>
      </c>
      <c r="N16" s="1" t="s">
        <v>140</v>
      </c>
      <c r="O16" s="1" t="s">
        <v>141</v>
      </c>
      <c r="P16" s="1" t="s">
        <v>142</v>
      </c>
      <c r="Q16" s="1" t="s">
        <v>236</v>
      </c>
      <c r="R16" s="1" t="s">
        <v>144</v>
      </c>
      <c r="S16" s="1" t="s">
        <v>145</v>
      </c>
      <c r="T16" s="1" t="s">
        <v>146</v>
      </c>
    </row>
    <row r="17" s="1" customFormat="1" spans="1:20">
      <c r="A17" s="3">
        <v>16986749728</v>
      </c>
      <c r="B17" s="1" t="s">
        <v>237</v>
      </c>
      <c r="C17" s="1" t="s">
        <v>238</v>
      </c>
      <c r="D17" s="1" t="s">
        <v>239</v>
      </c>
      <c r="E17" s="1" t="s">
        <v>240</v>
      </c>
      <c r="F17" s="1" t="s">
        <v>209</v>
      </c>
      <c r="G17" s="1" t="s">
        <v>136</v>
      </c>
      <c r="H17" s="1" t="s">
        <v>137</v>
      </c>
      <c r="I17" s="1" t="s">
        <v>241</v>
      </c>
      <c r="J17" s="1" t="s">
        <v>29</v>
      </c>
      <c r="K17" s="1" t="s">
        <v>242</v>
      </c>
      <c r="L17" s="1" t="s">
        <v>242</v>
      </c>
      <c r="M17" s="1" t="s">
        <v>140</v>
      </c>
      <c r="N17" s="1" t="s">
        <v>140</v>
      </c>
      <c r="O17" s="1" t="s">
        <v>141</v>
      </c>
      <c r="P17" s="1" t="s">
        <v>142</v>
      </c>
      <c r="Q17" s="1" t="s">
        <v>243</v>
      </c>
      <c r="R17" s="1" t="s">
        <v>144</v>
      </c>
      <c r="S17" s="1" t="s">
        <v>145</v>
      </c>
      <c r="T17" s="1" t="s">
        <v>146</v>
      </c>
    </row>
    <row r="18" s="1" customFormat="1" spans="1:20">
      <c r="A18" s="3">
        <v>16974231446</v>
      </c>
      <c r="B18" s="1" t="s">
        <v>244</v>
      </c>
      <c r="C18" s="1" t="s">
        <v>245</v>
      </c>
      <c r="D18" s="1" t="s">
        <v>246</v>
      </c>
      <c r="E18" s="1" t="s">
        <v>247</v>
      </c>
      <c r="F18" s="1" t="s">
        <v>202</v>
      </c>
      <c r="G18" s="1" t="s">
        <v>136</v>
      </c>
      <c r="H18" s="1" t="s">
        <v>137</v>
      </c>
      <c r="I18" s="1" t="s">
        <v>248</v>
      </c>
      <c r="J18" s="1" t="s">
        <v>29</v>
      </c>
      <c r="K18" s="1" t="s">
        <v>249</v>
      </c>
      <c r="L18" s="1" t="s">
        <v>249</v>
      </c>
      <c r="M18" s="1" t="s">
        <v>140</v>
      </c>
      <c r="N18" s="1" t="s">
        <v>140</v>
      </c>
      <c r="O18" s="1" t="s">
        <v>141</v>
      </c>
      <c r="P18" s="1" t="s">
        <v>142</v>
      </c>
      <c r="Q18" s="1" t="s">
        <v>250</v>
      </c>
      <c r="R18" s="1" t="s">
        <v>144</v>
      </c>
      <c r="S18" s="1" t="s">
        <v>145</v>
      </c>
      <c r="T18" s="1" t="s">
        <v>146</v>
      </c>
    </row>
    <row r="19" s="1" customFormat="1" spans="1:20">
      <c r="A19" s="3">
        <v>16910285826</v>
      </c>
      <c r="B19" s="1" t="s">
        <v>251</v>
      </c>
      <c r="C19" s="1" t="s">
        <v>252</v>
      </c>
      <c r="D19" s="1" t="s">
        <v>253</v>
      </c>
      <c r="E19" s="1" t="s">
        <v>254</v>
      </c>
      <c r="F19" s="1" t="s">
        <v>209</v>
      </c>
      <c r="G19" s="1" t="s">
        <v>136</v>
      </c>
      <c r="H19" s="1" t="s">
        <v>137</v>
      </c>
      <c r="I19" s="1" t="s">
        <v>255</v>
      </c>
      <c r="J19" s="1" t="s">
        <v>29</v>
      </c>
      <c r="K19" s="1" t="s">
        <v>256</v>
      </c>
      <c r="L19" s="1" t="s">
        <v>256</v>
      </c>
      <c r="M19" s="1" t="s">
        <v>140</v>
      </c>
      <c r="N19" s="1" t="s">
        <v>140</v>
      </c>
      <c r="O19" s="1" t="s">
        <v>141</v>
      </c>
      <c r="P19" s="1" t="s">
        <v>142</v>
      </c>
      <c r="Q19" s="1" t="s">
        <v>257</v>
      </c>
      <c r="R19" s="1" t="s">
        <v>144</v>
      </c>
      <c r="S19" s="1" t="s">
        <v>145</v>
      </c>
      <c r="T19" s="1" t="s">
        <v>146</v>
      </c>
    </row>
    <row r="20" s="1" customFormat="1" spans="1:20">
      <c r="A20" s="3">
        <v>16826237301</v>
      </c>
      <c r="B20" s="1" t="s">
        <v>258</v>
      </c>
      <c r="C20" s="1" t="s">
        <v>259</v>
      </c>
      <c r="D20" s="1" t="s">
        <v>260</v>
      </c>
      <c r="E20" s="1" t="s">
        <v>261</v>
      </c>
      <c r="F20" s="1" t="s">
        <v>202</v>
      </c>
      <c r="G20" s="1" t="s">
        <v>136</v>
      </c>
      <c r="H20" s="1" t="s">
        <v>137</v>
      </c>
      <c r="I20" s="1" t="s">
        <v>262</v>
      </c>
      <c r="J20" s="1" t="s">
        <v>29</v>
      </c>
      <c r="K20" s="1" t="s">
        <v>263</v>
      </c>
      <c r="L20" s="1" t="s">
        <v>263</v>
      </c>
      <c r="M20" s="1" t="s">
        <v>140</v>
      </c>
      <c r="N20" s="1" t="s">
        <v>140</v>
      </c>
      <c r="O20" s="1" t="s">
        <v>141</v>
      </c>
      <c r="P20" s="1" t="s">
        <v>142</v>
      </c>
      <c r="Q20" s="1" t="s">
        <v>264</v>
      </c>
      <c r="R20" s="1" t="s">
        <v>144</v>
      </c>
      <c r="S20" s="1" t="s">
        <v>145</v>
      </c>
      <c r="T20" s="1" t="s">
        <v>146</v>
      </c>
    </row>
    <row r="21" s="1" customFormat="1" spans="1:20">
      <c r="A21" s="3">
        <v>16818820770</v>
      </c>
      <c r="B21" s="1" t="s">
        <v>265</v>
      </c>
      <c r="C21" s="1" t="s">
        <v>266</v>
      </c>
      <c r="D21" s="1" t="s">
        <v>267</v>
      </c>
      <c r="E21" s="1" t="s">
        <v>268</v>
      </c>
      <c r="F21" s="1" t="s">
        <v>132</v>
      </c>
      <c r="G21" s="1" t="s">
        <v>136</v>
      </c>
      <c r="H21" s="1" t="s">
        <v>137</v>
      </c>
      <c r="I21" s="1" t="s">
        <v>269</v>
      </c>
      <c r="J21" s="1" t="s">
        <v>29</v>
      </c>
      <c r="K21" s="1" t="s">
        <v>270</v>
      </c>
      <c r="L21" s="1" t="s">
        <v>270</v>
      </c>
      <c r="M21" s="1" t="s">
        <v>140</v>
      </c>
      <c r="N21" s="1" t="s">
        <v>140</v>
      </c>
      <c r="O21" s="1" t="s">
        <v>141</v>
      </c>
      <c r="P21" s="1" t="s">
        <v>142</v>
      </c>
      <c r="Q21" s="1" t="s">
        <v>271</v>
      </c>
      <c r="R21" s="1" t="s">
        <v>144</v>
      </c>
      <c r="S21" s="1" t="s">
        <v>145</v>
      </c>
      <c r="T21" s="1" t="s">
        <v>146</v>
      </c>
    </row>
    <row r="22" s="1" customFormat="1" spans="1:20">
      <c r="A22" s="3">
        <v>16779325292</v>
      </c>
      <c r="B22" s="1" t="s">
        <v>272</v>
      </c>
      <c r="C22" s="1" t="s">
        <v>273</v>
      </c>
      <c r="D22" s="1" t="s">
        <v>274</v>
      </c>
      <c r="E22" s="1" t="s">
        <v>275</v>
      </c>
      <c r="F22" s="1" t="s">
        <v>233</v>
      </c>
      <c r="G22" s="1" t="s">
        <v>136</v>
      </c>
      <c r="H22" s="1" t="s">
        <v>137</v>
      </c>
      <c r="I22" s="1" t="s">
        <v>276</v>
      </c>
      <c r="J22" s="1" t="s">
        <v>29</v>
      </c>
      <c r="K22" s="1" t="s">
        <v>277</v>
      </c>
      <c r="L22" s="1" t="s">
        <v>277</v>
      </c>
      <c r="M22" s="1" t="s">
        <v>140</v>
      </c>
      <c r="N22" s="1" t="s">
        <v>140</v>
      </c>
      <c r="O22" s="1" t="s">
        <v>141</v>
      </c>
      <c r="P22" s="1" t="s">
        <v>142</v>
      </c>
      <c r="Q22" s="1" t="s">
        <v>278</v>
      </c>
      <c r="R22" s="1" t="s">
        <v>144</v>
      </c>
      <c r="S22" s="1" t="s">
        <v>145</v>
      </c>
      <c r="T22" s="1" t="s">
        <v>146</v>
      </c>
    </row>
    <row r="23" s="1" customFormat="1" spans="1:20">
      <c r="A23" s="3">
        <v>16711042739</v>
      </c>
      <c r="B23" s="1" t="s">
        <v>279</v>
      </c>
      <c r="C23" s="1" t="s">
        <v>280</v>
      </c>
      <c r="D23" s="1" t="s">
        <v>281</v>
      </c>
      <c r="E23" s="1" t="s">
        <v>282</v>
      </c>
      <c r="F23" s="1" t="s">
        <v>202</v>
      </c>
      <c r="G23" s="1" t="s">
        <v>136</v>
      </c>
      <c r="H23" s="1" t="s">
        <v>137</v>
      </c>
      <c r="I23" s="1" t="s">
        <v>283</v>
      </c>
      <c r="J23" s="1" t="s">
        <v>29</v>
      </c>
      <c r="K23" s="1" t="s">
        <v>284</v>
      </c>
      <c r="L23" s="1" t="s">
        <v>284</v>
      </c>
      <c r="M23" s="1" t="s">
        <v>140</v>
      </c>
      <c r="N23" s="1" t="s">
        <v>140</v>
      </c>
      <c r="O23" s="1" t="s">
        <v>141</v>
      </c>
      <c r="P23" s="1" t="s">
        <v>142</v>
      </c>
      <c r="Q23" s="1" t="s">
        <v>285</v>
      </c>
      <c r="R23" s="1" t="s">
        <v>144</v>
      </c>
      <c r="S23" s="1" t="s">
        <v>145</v>
      </c>
      <c r="T23" s="1" t="s">
        <v>146</v>
      </c>
    </row>
    <row r="24" s="1" customFormat="1" spans="1:20">
      <c r="A24" s="3">
        <v>16460130090</v>
      </c>
      <c r="B24" s="1" t="s">
        <v>286</v>
      </c>
      <c r="C24" s="1" t="s">
        <v>287</v>
      </c>
      <c r="D24" s="1" t="s">
        <v>288</v>
      </c>
      <c r="E24" s="1" t="s">
        <v>289</v>
      </c>
      <c r="F24" s="1" t="s">
        <v>202</v>
      </c>
      <c r="G24" s="1" t="s">
        <v>136</v>
      </c>
      <c r="H24" s="1" t="s">
        <v>137</v>
      </c>
      <c r="I24" s="1" t="s">
        <v>290</v>
      </c>
      <c r="J24" s="1" t="s">
        <v>29</v>
      </c>
      <c r="K24" s="1" t="s">
        <v>291</v>
      </c>
      <c r="L24" s="1" t="s">
        <v>291</v>
      </c>
      <c r="M24" s="1" t="s">
        <v>140</v>
      </c>
      <c r="N24" s="1" t="s">
        <v>140</v>
      </c>
      <c r="O24" s="1" t="s">
        <v>141</v>
      </c>
      <c r="P24" s="1" t="s">
        <v>142</v>
      </c>
      <c r="Q24" s="1" t="s">
        <v>292</v>
      </c>
      <c r="R24" s="1" t="s">
        <v>144</v>
      </c>
      <c r="S24" s="1" t="s">
        <v>145</v>
      </c>
      <c r="T24" s="1" t="s">
        <v>146</v>
      </c>
    </row>
    <row r="25" s="1" customFormat="1" spans="1:20">
      <c r="A25" s="3">
        <v>16416753747</v>
      </c>
      <c r="B25" s="1" t="s">
        <v>293</v>
      </c>
      <c r="C25" s="1" t="s">
        <v>294</v>
      </c>
      <c r="D25" s="1" t="s">
        <v>295</v>
      </c>
      <c r="E25" s="1" t="s">
        <v>296</v>
      </c>
      <c r="F25" s="1" t="s">
        <v>132</v>
      </c>
      <c r="G25" s="1" t="s">
        <v>136</v>
      </c>
      <c r="H25" s="1" t="s">
        <v>137</v>
      </c>
      <c r="I25" s="1" t="s">
        <v>297</v>
      </c>
      <c r="J25" s="1" t="s">
        <v>29</v>
      </c>
      <c r="K25" s="1" t="s">
        <v>298</v>
      </c>
      <c r="L25" s="1" t="s">
        <v>298</v>
      </c>
      <c r="M25" s="1" t="s">
        <v>140</v>
      </c>
      <c r="N25" s="1" t="s">
        <v>140</v>
      </c>
      <c r="O25" s="1" t="s">
        <v>141</v>
      </c>
      <c r="P25" s="1" t="s">
        <v>142</v>
      </c>
      <c r="Q25" s="1" t="s">
        <v>299</v>
      </c>
      <c r="R25" s="1" t="s">
        <v>144</v>
      </c>
      <c r="S25" s="1" t="s">
        <v>145</v>
      </c>
      <c r="T25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2021-12-30T01:45:26Z</dcterms:created>
  <dcterms:modified xsi:type="dcterms:W3CDTF">2021-12-30T03:18:40Z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38D15C05BD844F5A92956CB68AFB2F9D</vt:lpwstr>
  </property>
  <property fmtid="{D5CDD505-2E9C-101B-9397-08002B2CF9AE}" pid="3" name="KSOProductBuildVer">
    <vt:lpwstr>2052-11.1.0.11194</vt:lpwstr>
  </property>
</Properties>
</file>