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<sst xmlns="http://schemas.openxmlformats.org/spreadsheetml/2006/main" count="195" uniqueCount="101">
  <si>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</si>
  <si>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</si>
  <si>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</si>
  <si>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</si>
  <si>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</si>
  <si>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</si>
  <si>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</si>
  <si>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</si>
  <si>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</si>
  <si>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</si>
  <si>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</si>
  <si>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</si>
  <si>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</si>
  <si>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</si>
  <si>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</si>
  <si>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</si>
  <si>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</si>
  <si>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</si>
  <si>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</si>
  <si>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</si>
  <si>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</si>
  <si>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</si>
  <si>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</si>
  <si>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</si>
  <si>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</si>
  <si>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</si>
  <si>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</si>
  <si>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</si>
  <si>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水上一房一厅别墅&lt;限量特价&gt;&lt;双人入住&gt;&lt;双早&gt;</t>
  </si>
  <si>
    <t>CNY</t>
  </si>
  <si>
    <t>袁仲波</t>
  </si>
  <si>
    <t>CA363211231CNY</t>
  </si>
  <si>
    <t>未提现</t>
  </si>
  <si>
    <t>携程开票</t>
  </si>
  <si>
    <t>[杭州]杭州陆羽君澜度假酒店(80284220)</t>
  </si>
  <si>
    <t>标准大床房&lt;双人入住&gt;&lt;双早&gt;</t>
  </si>
  <si>
    <t>王伟</t>
  </si>
  <si>
    <t>[郑州]郑州中州假日酒店(9666145)</t>
  </si>
  <si>
    <t>假日豪华房&lt;双人入住&gt;&lt;内宾&gt;&lt;预付&gt;&lt;无早&gt;</t>
  </si>
  <si>
    <t>谢培</t>
  </si>
  <si>
    <t>[梅州]梅州客天下艺术家园酒店(83268462)</t>
  </si>
  <si>
    <t>伴山别墅大床房&lt;大床&gt;&lt;超值特惠&gt;&lt;双人入住&gt;&lt;双早&gt;</t>
  </si>
  <si>
    <t>王宏波</t>
  </si>
  <si>
    <t>acknowledge</t>
  </si>
  <si>
    <t>[连山]皇后山高山木屋茶汤泉酒店(78309455)</t>
  </si>
  <si>
    <t>高山云海茶园双床房&lt;双人入住&gt;&lt;双早&gt;</t>
  </si>
  <si>
    <t>李志强</t>
  </si>
  <si>
    <t>，</t>
  </si>
  <si>
    <t>A211231094115481</t>
  </si>
  <si>
    <t>A211231094202481</t>
  </si>
  <si>
    <t>CNY / HKD 当前参考汇率: 1.222659147</t>
  </si>
  <si>
    <t>总计： 2363.47 CNY/
2889.72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</si>
  <si>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</si>
  <si>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</si>
  <si>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</si>
  <si>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</si>
  <si>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</si>
  <si>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</si>
  <si>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</si>
  <si>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</si>
  <si>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</si>
  <si>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</si>
  <si>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</si>
  <si>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</si>
  <si>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</si>
  <si>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</si>
  <si>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</si>
  <si>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</si>
  <si>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</si>
  <si>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2021-12-15</t>
  </si>
  <si>
    <t>2341789</t>
  </si>
  <si>
    <t>皇后山高山木屋茶汤泉酒店</t>
  </si>
  <si>
    <t>2021-12-16</t>
  </si>
  <si>
    <t>退房日周结</t>
  </si>
  <si>
    <t>333.00</t>
  </si>
  <si>
    <t>RMB</t>
  </si>
  <si>
    <t>0</t>
  </si>
  <si>
    <t>0.00</t>
  </si>
  <si>
    <t>携程国内直连(DD)</t>
  </si>
  <si>
    <t>2021-12-15 20:10:58</t>
  </si>
  <si>
    <t>否</t>
  </si>
  <si>
    <t>汇智国际旅游发展有限公司</t>
  </si>
  <si>
    <t>直采</t>
  </si>
  <si>
    <t>2341721</t>
  </si>
  <si>
    <t>梅州客天下艺术家园酒店</t>
  </si>
  <si>
    <t>372.23</t>
  </si>
  <si>
    <t>2021-12-15 19:25:03</t>
  </si>
  <si>
    <t>2341691</t>
  </si>
  <si>
    <t>郑州中州假日酒店</t>
  </si>
  <si>
    <t>431.24</t>
  </si>
  <si>
    <t>2021-12-15 19:14:24</t>
  </si>
  <si>
    <t>直连</t>
  </si>
  <si>
    <t>2341145</t>
  </si>
  <si>
    <t>杭州陆羽君澜度假酒店</t>
  </si>
  <si>
    <t>467.00</t>
  </si>
  <si>
    <t>2021-12-15 14:22:57</t>
  </si>
  <si>
    <t>2021-12-13</t>
  </si>
  <si>
    <t>2339574</t>
  </si>
  <si>
    <t>和平热龙温泉度假村</t>
  </si>
  <si>
    <t>760.00</t>
  </si>
  <si>
    <t>2021-12-14 09:44:54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</si>
</sst>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16980284697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44546</v>
      </c>
      <c r="H2" s="4">
        <v>1</v>
      </c>
      <c r="I2" s="4">
        <v>1</v>
      </c>
      <c r="J2" s="4">
        <v>1</v>
      </c>
      <c r="K2" s="4" t="s">
        <v>29</v>
      </c>
      <c r="L2" s="4">
        <v>760</v>
      </c>
      <c r="M2" s="4">
        <v>760</v>
      </c>
      <c r="N2" s="4" t="s">
        <v>30</v>
      </c>
      <c r="O2" s="4" t="s">
        <v>31</v>
      </c>
      <c r="P2" s="4" t="s">
        <v>32</v>
      </c>
      <c r="Q2" s="4">
        <v>0</v>
      </c>
      <c r="R2" s="6">
        <v>44543</v>
      </c>
      <c r="S2" s="5">
        <v>44561</v>
      </c>
      <c r="T2" s="4" t="s">
        <v>33</v>
      </c>
      <c r="U2" s="4">
        <v>760</v>
      </c>
      <c r="V2" s="4">
        <v>0</v>
      </c>
      <c r="W2" s="4">
        <v>0</v>
      </c>
      <c r="X2" s="4">
        <v>2339574</v>
      </c>
    </row>
    <row r="3" s="4" customFormat="1" spans="1:25">
      <c r="A3" s="4">
        <v>16988157741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44545</v>
      </c>
      <c r="G3" s="5">
        <v>44546</v>
      </c>
      <c r="H3" s="4">
        <v>1</v>
      </c>
      <c r="I3" s="4">
        <v>1</v>
      </c>
      <c r="J3" s="4">
        <v>1</v>
      </c>
      <c r="K3" s="4" t="s">
        <v>29</v>
      </c>
      <c r="L3" s="4">
        <v>467</v>
      </c>
      <c r="M3" s="4">
        <v>467</v>
      </c>
      <c r="N3" s="4" t="s">
        <v>36</v>
      </c>
      <c r="O3" s="4" t="s">
        <v>31</v>
      </c>
      <c r="P3" s="4" t="s">
        <v>32</v>
      </c>
      <c r="Q3" s="4">
        <v>0</v>
      </c>
      <c r="R3" s="6">
        <v>44545</v>
      </c>
      <c r="S3" s="5">
        <v>44561</v>
      </c>
      <c r="T3" s="4" t="s">
        <v>33</v>
      </c>
      <c r="U3" s="4">
        <v>467</v>
      </c>
      <c r="V3" s="4">
        <v>0</v>
      </c>
      <c r="W3" s="4">
        <v>0</v>
      </c>
      <c r="X3" s="4">
        <v>2341145</v>
      </c>
      <c r="Y3" s="4">
        <v>2112150004</v>
      </c>
    </row>
    <row r="4" s="4" customFormat="1" spans="1:24">
      <c r="A4" s="4">
        <v>16991209090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44545</v>
      </c>
      <c r="G4" s="5">
        <v>44546</v>
      </c>
      <c r="H4" s="4">
        <v>1</v>
      </c>
      <c r="I4" s="4">
        <v>1</v>
      </c>
      <c r="J4" s="4">
        <v>1</v>
      </c>
      <c r="K4" s="4" t="s">
        <v>29</v>
      </c>
      <c r="L4" s="4">
        <v>431.24</v>
      </c>
      <c r="M4" s="4">
        <v>431.24</v>
      </c>
      <c r="N4" s="4" t="s">
        <v>39</v>
      </c>
      <c r="O4" s="4" t="s">
        <v>31</v>
      </c>
      <c r="P4" s="4" t="s">
        <v>32</v>
      </c>
      <c r="Q4" s="4">
        <v>0</v>
      </c>
      <c r="R4" s="6">
        <v>44545</v>
      </c>
      <c r="S4" s="5">
        <v>44561</v>
      </c>
      <c r="T4" s="4" t="s">
        <v>33</v>
      </c>
      <c r="U4" s="4">
        <v>431.24</v>
      </c>
      <c r="V4" s="4">
        <v>0</v>
      </c>
      <c r="W4" s="4">
        <v>0</v>
      </c>
      <c r="X4" s="4">
        <v>2341691</v>
      </c>
    </row>
    <row r="5" s="4" customFormat="1" spans="1:25">
      <c r="A5" s="4">
        <v>16991259892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44545</v>
      </c>
      <c r="G5" s="5">
        <v>44546</v>
      </c>
      <c r="H5" s="4">
        <v>1</v>
      </c>
      <c r="I5" s="4">
        <v>1</v>
      </c>
      <c r="J5" s="4">
        <v>1</v>
      </c>
      <c r="K5" s="4" t="s">
        <v>29</v>
      </c>
      <c r="L5" s="4">
        <v>372.23</v>
      </c>
      <c r="M5" s="4">
        <v>372.23</v>
      </c>
      <c r="N5" s="4" t="s">
        <v>42</v>
      </c>
      <c r="O5" s="4" t="s">
        <v>31</v>
      </c>
      <c r="P5" s="4" t="s">
        <v>32</v>
      </c>
      <c r="Q5" s="4">
        <v>0</v>
      </c>
      <c r="R5" s="6">
        <v>44545</v>
      </c>
      <c r="S5" s="5">
        <v>44561</v>
      </c>
      <c r="T5" s="4" t="s">
        <v>33</v>
      </c>
      <c r="U5" s="4">
        <v>372.23</v>
      </c>
      <c r="V5" s="4">
        <v>0</v>
      </c>
      <c r="W5" s="4">
        <v>0</v>
      </c>
      <c r="X5" s="4">
        <v>2341721</v>
      </c>
      <c r="Y5" s="4" t="s">
        <v>43</v>
      </c>
    </row>
    <row r="6" s="4" customFormat="1" spans="1:24">
      <c r="A6" s="4">
        <v>16991420412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44545</v>
      </c>
      <c r="G6" s="5">
        <v>44546</v>
      </c>
      <c r="H6" s="4">
        <v>1</v>
      </c>
      <c r="I6" s="4">
        <v>1</v>
      </c>
      <c r="J6" s="4">
        <v>1</v>
      </c>
      <c r="K6" s="4" t="s">
        <v>29</v>
      </c>
      <c r="L6" s="4">
        <v>333</v>
      </c>
      <c r="M6" s="4">
        <v>333</v>
      </c>
      <c r="N6" s="4" t="s">
        <v>46</v>
      </c>
      <c r="O6" s="4" t="s">
        <v>31</v>
      </c>
      <c r="P6" s="4" t="s">
        <v>32</v>
      </c>
      <c r="Q6" s="4">
        <v>0</v>
      </c>
      <c r="R6" s="6">
        <v>44545</v>
      </c>
      <c r="S6" s="5">
        <v>44561</v>
      </c>
      <c r="T6" s="4" t="s">
        <v>33</v>
      </c>
      <c r="U6" s="4">
        <v>333</v>
      </c>
      <c r="V6" s="4">
        <v>0</v>
      </c>
      <c r="W6" s="4">
        <v>0</v>
      </c>
      <c r="X6" s="4">
        <v>2341789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7"/>
    </sheetView>
  </sheetViews>
  <sheetFormatPr defaultColWidth="9" defaultRowHeight="13.5"/>
  <cols>
    <col min="1" max="1" width="14.8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4">
        <v>16980284697</v>
      </c>
      <c r="B2" s="5">
        <v>44545</v>
      </c>
      <c r="C2" s="5">
        <v>44546</v>
      </c>
      <c r="D2" s="4">
        <v>760</v>
      </c>
      <c r="E2" s="4" t="str">
        <f>VLOOKUP(A2,HOP!A:L,12,0)</f>
        <v>760.00</v>
      </c>
      <c r="F2" s="4" t="str">
        <f>VLOOKUP(A2,HOP!A:C,3,0)</f>
        <v>2339574</v>
      </c>
      <c r="G2" s="4">
        <f>D2-E2</f>
        <v>0</v>
      </c>
      <c r="H2" s="4" t="str">
        <f>$H$1&amp;F2</f>
        <v>，2339574</v>
      </c>
      <c r="I2" s="4" t="str">
        <f>VLOOKUP(A2,HOP!A:T,20,0)</f>
        <v>直采</v>
      </c>
    </row>
    <row r="3" s="4" customFormat="1" spans="1:9">
      <c r="A3" s="4">
        <v>16988157741</v>
      </c>
      <c r="B3" s="5">
        <v>44545</v>
      </c>
      <c r="C3" s="5">
        <v>44546</v>
      </c>
      <c r="D3" s="4">
        <v>467</v>
      </c>
      <c r="E3" s="4" t="str">
        <f>VLOOKUP(A3,HOP!A:L,12,0)</f>
        <v>467.00</v>
      </c>
      <c r="F3" s="4" t="str">
        <f>VLOOKUP(A3,HOP!A:C,3,0)</f>
        <v>2341145</v>
      </c>
      <c r="G3" s="4">
        <f>D3-E3</f>
        <v>0</v>
      </c>
      <c r="H3" s="4" t="str">
        <f>$H$1&amp;F3</f>
        <v>，2341145</v>
      </c>
      <c r="I3" s="4" t="str">
        <f>VLOOKUP(A3,HOP!A:T,20,0)</f>
        <v>直采</v>
      </c>
    </row>
    <row r="4" s="4" customFormat="1" spans="1:9">
      <c r="A4" s="4">
        <v>16991209090</v>
      </c>
      <c r="B4" s="5">
        <v>44545</v>
      </c>
      <c r="C4" s="5">
        <v>44546</v>
      </c>
      <c r="D4" s="4">
        <v>431.24</v>
      </c>
      <c r="E4" s="4" t="str">
        <f>VLOOKUP(A4,HOP!A:L,12,0)</f>
        <v>431.24</v>
      </c>
      <c r="F4" s="4" t="str">
        <f>VLOOKUP(A4,HOP!A:C,3,0)</f>
        <v>2341691</v>
      </c>
      <c r="G4" s="4">
        <f>D4-E4</f>
        <v>0</v>
      </c>
      <c r="H4" s="4" t="str">
        <f>$H$1&amp;F4</f>
        <v>，2341691</v>
      </c>
      <c r="I4" s="4" t="str">
        <f>VLOOKUP(A4,HOP!A:T,20,0)</f>
        <v>直连</v>
      </c>
    </row>
    <row r="5" s="4" customFormat="1" spans="1:9">
      <c r="A5" s="4">
        <v>16991259892</v>
      </c>
      <c r="B5" s="5">
        <v>44545</v>
      </c>
      <c r="C5" s="5">
        <v>44546</v>
      </c>
      <c r="D5" s="4">
        <v>372.23</v>
      </c>
      <c r="E5" s="4" t="str">
        <f>VLOOKUP(A5,HOP!A:L,12,0)</f>
        <v>372.23</v>
      </c>
      <c r="F5" s="4" t="str">
        <f>VLOOKUP(A5,HOP!A:C,3,0)</f>
        <v>2341721</v>
      </c>
      <c r="G5" s="4">
        <f>D5-E5</f>
        <v>0</v>
      </c>
      <c r="H5" s="4" t="str">
        <f>$H$1&amp;F5</f>
        <v>，2341721</v>
      </c>
      <c r="I5" s="4" t="str">
        <f>VLOOKUP(A5,HOP!A:T,20,0)</f>
        <v>直采</v>
      </c>
    </row>
    <row r="6" s="4" customFormat="1" spans="1:9">
      <c r="A6" s="4">
        <v>16991420412</v>
      </c>
      <c r="B6" s="5">
        <v>44545</v>
      </c>
      <c r="C6" s="5">
        <v>44546</v>
      </c>
      <c r="D6" s="4">
        <v>333</v>
      </c>
      <c r="E6" s="4" t="str">
        <f>VLOOKUP(A6,HOP!A:L,12,0)</f>
        <v>333.00</v>
      </c>
      <c r="F6" s="4" t="str">
        <f>VLOOKUP(A6,HOP!A:C,3,0)</f>
        <v>2341789</v>
      </c>
      <c r="G6" s="4">
        <f>D6-E6</f>
        <v>0</v>
      </c>
      <c r="H6" s="4" t="str">
        <f>$H$1&amp;F6</f>
        <v>，2341789</v>
      </c>
      <c r="I6" s="4" t="str">
        <f>VLOOKUP(A6,HOP!A:T,20,0)</f>
        <v>直采</v>
      </c>
    </row>
    <row r="8" spans="4:4">
      <c r="D8" s="4">
        <f>SUM(D2:D7)</f>
        <v>2363.47</v>
      </c>
    </row>
    <row r="13" spans="1:5">
      <c r="A13" s="4" t="s">
        <v>48</v>
      </c>
      <c r="D13" s="4">
        <v>1932.23</v>
      </c>
      <c r="E13" s="4">
        <v>2362.46</v>
      </c>
    </row>
    <row r="14" spans="1:5">
      <c r="A14" s="4" t="s">
        <v>49</v>
      </c>
      <c r="D14" s="4">
        <v>431.24</v>
      </c>
      <c r="E14" s="4">
        <v>527.26</v>
      </c>
    </row>
    <row r="15" spans="1:5">
      <c r="A15" s="4" t="s">
        <v>50</v>
      </c>
      <c r="D15" s="4">
        <f>SUM(D13:D14)</f>
        <v>2363.47</v>
      </c>
      <c r="E15" s="4">
        <f>SUM(E13:E14)</f>
        <v>2889.72</v>
      </c>
    </row>
    <row r="16" spans="1:1">
      <c r="A16" s="4" t="s">
        <v>51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16991420412</v>
      </c>
      <c r="B2" s="1" t="s">
        <v>69</v>
      </c>
      <c r="C2" s="1" t="s">
        <v>70</v>
      </c>
      <c r="D2" s="1" t="s">
        <v>71</v>
      </c>
      <c r="E2" s="1" t="s">
        <v>46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16991259892</v>
      </c>
      <c r="B3" s="1" t="s">
        <v>69</v>
      </c>
      <c r="C3" s="1" t="s">
        <v>83</v>
      </c>
      <c r="D3" s="1" t="s">
        <v>84</v>
      </c>
      <c r="E3" s="1" t="s">
        <v>42</v>
      </c>
      <c r="F3" s="1" t="s">
        <v>69</v>
      </c>
      <c r="G3" s="1" t="s">
        <v>72</v>
      </c>
      <c r="H3" s="1" t="s">
        <v>73</v>
      </c>
      <c r="I3" s="1" t="s">
        <v>85</v>
      </c>
      <c r="J3" s="1" t="s">
        <v>75</v>
      </c>
      <c r="K3" s="1" t="s">
        <v>85</v>
      </c>
      <c r="L3" s="1" t="s">
        <v>85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86</v>
      </c>
      <c r="R3" s="1" t="s">
        <v>80</v>
      </c>
      <c r="S3" s="1" t="s">
        <v>81</v>
      </c>
      <c r="T3" s="1" t="s">
        <v>82</v>
      </c>
    </row>
    <row r="4" s="1" customFormat="1" spans="1:20">
      <c r="A4" s="3">
        <v>16991209090</v>
      </c>
      <c r="B4" s="1" t="s">
        <v>69</v>
      </c>
      <c r="C4" s="1" t="s">
        <v>87</v>
      </c>
      <c r="D4" s="1" t="s">
        <v>88</v>
      </c>
      <c r="E4" s="1" t="s">
        <v>39</v>
      </c>
      <c r="F4" s="1" t="s">
        <v>69</v>
      </c>
      <c r="G4" s="1" t="s">
        <v>72</v>
      </c>
      <c r="H4" s="1" t="s">
        <v>73</v>
      </c>
      <c r="I4" s="1" t="s">
        <v>89</v>
      </c>
      <c r="J4" s="1" t="s">
        <v>75</v>
      </c>
      <c r="K4" s="1" t="s">
        <v>89</v>
      </c>
      <c r="L4" s="1" t="s">
        <v>89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90</v>
      </c>
      <c r="R4" s="1" t="s">
        <v>80</v>
      </c>
      <c r="S4" s="1" t="s">
        <v>81</v>
      </c>
      <c r="T4" s="1" t="s">
        <v>91</v>
      </c>
    </row>
    <row r="5" s="1" customFormat="1" spans="1:20">
      <c r="A5" s="3">
        <v>16988157741</v>
      </c>
      <c r="B5" s="1" t="s">
        <v>69</v>
      </c>
      <c r="C5" s="1" t="s">
        <v>92</v>
      </c>
      <c r="D5" s="1" t="s">
        <v>93</v>
      </c>
      <c r="E5" s="1" t="s">
        <v>36</v>
      </c>
      <c r="F5" s="1" t="s">
        <v>69</v>
      </c>
      <c r="G5" s="1" t="s">
        <v>72</v>
      </c>
      <c r="H5" s="1" t="s">
        <v>73</v>
      </c>
      <c r="I5" s="1" t="s">
        <v>94</v>
      </c>
      <c r="J5" s="1" t="s">
        <v>75</v>
      </c>
      <c r="K5" s="1" t="s">
        <v>94</v>
      </c>
      <c r="L5" s="1" t="s">
        <v>94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95</v>
      </c>
      <c r="R5" s="1" t="s">
        <v>80</v>
      </c>
      <c r="S5" s="1" t="s">
        <v>81</v>
      </c>
      <c r="T5" s="1" t="s">
        <v>82</v>
      </c>
    </row>
    <row r="6" s="1" customFormat="1" spans="1:20">
      <c r="A6" s="3">
        <v>16980284697</v>
      </c>
      <c r="B6" s="1" t="s">
        <v>96</v>
      </c>
      <c r="C6" s="1" t="s">
        <v>97</v>
      </c>
      <c r="D6" s="1" t="s">
        <v>98</v>
      </c>
      <c r="E6" s="1" t="s">
        <v>30</v>
      </c>
      <c r="F6" s="1" t="s">
        <v>69</v>
      </c>
      <c r="G6" s="1" t="s">
        <v>72</v>
      </c>
      <c r="H6" s="1" t="s">
        <v>73</v>
      </c>
      <c r="I6" s="1" t="s">
        <v>99</v>
      </c>
      <c r="J6" s="1" t="s">
        <v>75</v>
      </c>
      <c r="K6" s="1" t="s">
        <v>99</v>
      </c>
      <c r="L6" s="1" t="s">
        <v>99</v>
      </c>
      <c r="M6" s="1" t="s">
        <v>76</v>
      </c>
      <c r="N6" s="1" t="s">
        <v>76</v>
      </c>
      <c r="O6" s="1" t="s">
        <v>77</v>
      </c>
      <c r="P6" s="1" t="s">
        <v>78</v>
      </c>
      <c r="Q6" s="1" t="s">
        <v>100</v>
      </c>
      <c r="R6" s="1" t="s">
        <v>80</v>
      </c>
      <c r="S6" s="1" t="s">
        <v>81</v>
      </c>
      <c r="T6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2021-12-31T01:37:16Z</dcterms:created>
  <dcterms:modified xsi:type="dcterms:W3CDTF">2021-12-31T01:43:09Z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D79DE8E8F78B448E83F633368436BBDE</vt:lpwstr>
  </property>
  <property fmtid="{D5CDD505-2E9C-101B-9397-08002B2CF9AE}" pid="3" name="KSOProductBuildVer">
    <vt:lpwstr>2052-11.1.0.11194</vt:lpwstr>
  </property>
</Properties>
</file>