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对账!$A$1:$X$21</definedName>
  </definedNames>
  <calcPr calcId="144525"/>
</workbook>
</file>

<file path=xl/sharedStrings.xml><?xml version="1.0" encoding="utf-8"?>
<sst xmlns="http://schemas.openxmlformats.org/spreadsheetml/2006/main" count="607" uniqueCount="203">
  <si>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</si>
  <si>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</si>
  <si>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</si>
  <si>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</si>
  <si>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</si>
  <si>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</si>
  <si>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</si>
  <si>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</si>
  <si>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</si>
  <si>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</si>
  <si>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</si>
  <si>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</si>
  <si>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</si>
  <si>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</si>
  <si>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</si>
  <si>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</si>
  <si>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</si>
  <si>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</si>
  <si>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</si>
  <si>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</si>
  <si>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</si>
  <si>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</si>
  <si>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</si>
  <si>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</si>
  <si>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</si>
  <si>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</si>
  <si>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</si>
  <si>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[台南]台南富驿時尚酒店(FX HOTEL TAINAN)(80941323)</t>
  </si>
  <si>
    <t>时尚双床房&lt;2人入住&gt;</t>
  </si>
  <si>
    <t>CNY</t>
  </si>
  <si>
    <t>LAN/SHUSHIN</t>
  </si>
  <si>
    <t>CA13744211231CNY</t>
  </si>
  <si>
    <t>未提现</t>
  </si>
  <si>
    <t>携程开票</t>
  </si>
  <si>
    <t>[高雄]高雄义大皇家酒店(E-Da Royal Hotel)(80941588)</t>
  </si>
  <si>
    <t>豪华大床房&lt;2人入住&gt;&lt;早餐&gt;</t>
  </si>
  <si>
    <t>TSAI/LIENTUI</t>
  </si>
  <si>
    <t>R21040918</t>
  </si>
  <si>
    <t>[台南]台南剑桥大饭店-台南店(Cambridge Tainan Hotel)(80941647)</t>
  </si>
  <si>
    <t>豪华双床房&lt;2人入住&gt;&lt;早餐&gt;</t>
  </si>
  <si>
    <t>WANG/YANG KUNG</t>
  </si>
  <si>
    <t>[新北]新北板桥凯撒大饭店(Caesar Park Hotel Banqiao)(80941324)</t>
  </si>
  <si>
    <t>LI/HUNGPAO</t>
  </si>
  <si>
    <t>[台北]台北旅坊(Bon Hotel Taipei)(80941451)</t>
  </si>
  <si>
    <t>经济房&lt;2人入住&gt;</t>
  </si>
  <si>
    <t>YU/SHANGYUNG</t>
  </si>
  <si>
    <t>EXP-1865000996</t>
  </si>
  <si>
    <t>取消</t>
  </si>
  <si>
    <t>[长沙]长沙会展诺富特酒店(80251071)</t>
  </si>
  <si>
    <t>高级大床房&lt;2人入住&gt;&lt;早餐&gt;</t>
  </si>
  <si>
    <t>吴恺,王创</t>
  </si>
  <si>
    <t>李永根,邱福超,赖国翰</t>
  </si>
  <si>
    <t>杨振兴</t>
  </si>
  <si>
    <t>标准双床房&lt;2人入住&gt;</t>
  </si>
  <si>
    <t>周德</t>
  </si>
  <si>
    <t>[null](80248948)</t>
  </si>
  <si>
    <t>[上海]上海海悦滨江酒店公寓(80243258)</t>
  </si>
  <si>
    <t>陆家嘴微景&lt;2人入住&gt;</t>
  </si>
  <si>
    <t>杨播</t>
  </si>
  <si>
    <t>[兰州]尚客优品酒店(兰州西关十字店)(81209868)</t>
  </si>
  <si>
    <t>优馨大床房（无窗）&lt;2人入住&gt;</t>
  </si>
  <si>
    <t>路红岗</t>
  </si>
  <si>
    <t>[南京]维也纳酒店(南京大厂步行街店)(68346626)</t>
  </si>
  <si>
    <t>豪华家庭房&lt;2人入住&gt;&lt;钻石会员&gt;&lt;交叉用户机票，高铁，汽车，船票，用车&gt;</t>
  </si>
  <si>
    <t>郭川</t>
  </si>
  <si>
    <t>[宿迁]格林豪泰(宿迁义乌商贸城富康大道快捷酒店)(76549010)</t>
  </si>
  <si>
    <t>1.5米床大床房&lt;2人入住&gt;</t>
  </si>
  <si>
    <t>王宁</t>
  </si>
  <si>
    <t>(GRT)73655399;</t>
  </si>
  <si>
    <t>[宜川]尚客优精选酒店(宜川壶口店)(81209578)</t>
  </si>
  <si>
    <t>豪华双床房&lt;2人入住&gt;</t>
  </si>
  <si>
    <t>张筱君</t>
  </si>
  <si>
    <t>[共和]格林豪泰酒店(共和店)(76434196)</t>
  </si>
  <si>
    <t>安心双床房&lt;2人入住&gt;</t>
  </si>
  <si>
    <t>谢成茂</t>
  </si>
  <si>
    <t>(GRT)73661592;</t>
  </si>
  <si>
    <t>[北京]北京瑞成大酒店(80249204)</t>
  </si>
  <si>
    <t>标准双床间&lt;2人入住&gt;</t>
  </si>
  <si>
    <t>杨成虎</t>
  </si>
  <si>
    <t>苏钰</t>
  </si>
  <si>
    <t>[池州]格林豪泰(池州市政务中心平天湖风景区店)(68608013)</t>
  </si>
  <si>
    <t>双床房&lt;2人入住&gt;</t>
  </si>
  <si>
    <t>谢施为</t>
  </si>
  <si>
    <t>(GRT)73665815;</t>
  </si>
  <si>
    <t>[南通]尚客优酒店（南通开发区工业博览城店）(80249496)</t>
  </si>
  <si>
    <t>特惠大床房（无窗）&lt;2人入住&gt;</t>
  </si>
  <si>
    <t>季湘萍</t>
  </si>
  <si>
    <t>(THK)YD06423211215192334217;</t>
  </si>
  <si>
    <t>，</t>
  </si>
  <si>
    <t>11392 CNY</t>
  </si>
  <si>
    <t>A211231094833481</t>
  </si>
  <si>
    <t xml:space="preserve">总计：11392元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</si>
  <si>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</si>
  <si>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</si>
  <si>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</si>
  <si>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</si>
  <si>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</si>
  <si>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</si>
  <si>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</si>
  <si>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</si>
  <si>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</si>
  <si>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</si>
  <si>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</si>
  <si>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</si>
  <si>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</si>
  <si>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</si>
  <si>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</si>
  <si>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</si>
  <si>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</si>
  <si>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2021-12-15</t>
  </si>
  <si>
    <t>2341717</t>
  </si>
  <si>
    <t>尚客优酒店（南通开发区工业博览城店）</t>
  </si>
  <si>
    <t>2021-12-16</t>
  </si>
  <si>
    <t>退房日月结</t>
  </si>
  <si>
    <t>135.00</t>
  </si>
  <si>
    <t>RMB</t>
  </si>
  <si>
    <t>0</t>
  </si>
  <si>
    <t>0.00</t>
  </si>
  <si>
    <t>携程汇登国内直连</t>
  </si>
  <si>
    <t>2021-12-15 19:23:36</t>
  </si>
  <si>
    <t>否</t>
  </si>
  <si>
    <t>广州汇登信息科技有限公司</t>
  </si>
  <si>
    <t>直连</t>
  </si>
  <si>
    <t>2341628</t>
  </si>
  <si>
    <t>格林豪泰商务酒店（池州平天湖清风大道店）</t>
  </si>
  <si>
    <t>138.00</t>
  </si>
  <si>
    <t>2021-12-15 18:47:57</t>
  </si>
  <si>
    <t>2341615</t>
  </si>
  <si>
    <t>上海海悦滨江酒店公寓</t>
  </si>
  <si>
    <t>222.00</t>
  </si>
  <si>
    <t>2021-12-15 18:42:40</t>
  </si>
  <si>
    <t>2341375</t>
  </si>
  <si>
    <t>北京瑞成大酒店</t>
  </si>
  <si>
    <t>394.00</t>
  </si>
  <si>
    <t>2021-12-15 16:57:37</t>
  </si>
  <si>
    <t>2341370</t>
  </si>
  <si>
    <t>格林豪泰酒店(共和店)</t>
  </si>
  <si>
    <t>171.00</t>
  </si>
  <si>
    <t>2021-12-15 16:56:14</t>
  </si>
  <si>
    <t>2341305</t>
  </si>
  <si>
    <t>尚客优精选酒店(宜川壶口店)</t>
  </si>
  <si>
    <t>160.00</t>
  </si>
  <si>
    <t>2021-12-15 16:21:20</t>
  </si>
  <si>
    <t>2341072</t>
  </si>
  <si>
    <t>格林豪泰(宿迁义乌商贸城富康大道快捷酒店)</t>
  </si>
  <si>
    <t>2021-12-15 13:19:44</t>
  </si>
  <si>
    <t>2340907</t>
  </si>
  <si>
    <t>维也纳酒店(南京大厂步行街店)</t>
  </si>
  <si>
    <t>292.00</t>
  </si>
  <si>
    <t>2021-12-15 11:29:04</t>
  </si>
  <si>
    <t>2340764</t>
  </si>
  <si>
    <t>尚客优品酒店(兰州西关十字店)</t>
  </si>
  <si>
    <t>143.00</t>
  </si>
  <si>
    <t>2021-12-15 09:06:15</t>
  </si>
  <si>
    <t>2021-12-14</t>
  </si>
  <si>
    <t>2339845</t>
  </si>
  <si>
    <t>331.00</t>
  </si>
  <si>
    <t>2021-12-14 09:27:01</t>
  </si>
  <si>
    <t>2021-12-13</t>
  </si>
  <si>
    <t>2339188</t>
  </si>
  <si>
    <t>格林豪泰智选酒店(济南舜耕国际会展中心店)</t>
  </si>
  <si>
    <t>曹海峰</t>
  </si>
  <si>
    <t>693.00</t>
  </si>
  <si>
    <t>2021-12-13 19:28:49</t>
  </si>
  <si>
    <t>2021-12-12</t>
  </si>
  <si>
    <t>2337390</t>
  </si>
  <si>
    <t>长沙会展诺富特酒店</t>
  </si>
  <si>
    <t>671.00</t>
  </si>
  <si>
    <t>2021-12-12 15:28:46</t>
  </si>
  <si>
    <t>2021-12-11</t>
  </si>
  <si>
    <t>2335638</t>
  </si>
  <si>
    <t>811.00</t>
  </si>
  <si>
    <t>2021-12-11 11:01:59</t>
  </si>
  <si>
    <t>2021-12-10</t>
  </si>
  <si>
    <t>2334598</t>
  </si>
  <si>
    <t>2427.00</t>
  </si>
  <si>
    <t>2021-12-10 13:56:43</t>
  </si>
  <si>
    <t>2334593</t>
  </si>
  <si>
    <t>1618.00</t>
  </si>
  <si>
    <t>2021-12-10 13:54:30</t>
  </si>
  <si>
    <t>2021-12-01</t>
  </si>
  <si>
    <t>2321322</t>
  </si>
  <si>
    <t>台北旅坊</t>
  </si>
  <si>
    <t>YU SHANGYUNG</t>
  </si>
  <si>
    <t>410.00</t>
  </si>
  <si>
    <t>2021-12-01 14:52:50</t>
  </si>
  <si>
    <t>2021-11-25</t>
  </si>
  <si>
    <t>2312121</t>
  </si>
  <si>
    <t>新北板桥凯撒大饭店</t>
  </si>
  <si>
    <t>LI HUNGPAO</t>
  </si>
  <si>
    <t>1502.00</t>
  </si>
  <si>
    <t>2021-11-25 15:56:47</t>
  </si>
  <si>
    <t>2311748</t>
  </si>
  <si>
    <t>台南剑桥大饭店-台南店</t>
  </si>
  <si>
    <t>WANG YANG KUNG</t>
  </si>
  <si>
    <t>309.00</t>
  </si>
  <si>
    <t>2021-11-25 12:21:40</t>
  </si>
  <si>
    <t>2021-11-23</t>
  </si>
  <si>
    <t>2308535</t>
  </si>
  <si>
    <t>高雄义大皇家酒店</t>
  </si>
  <si>
    <t>TSAI LIENTUI</t>
  </si>
  <si>
    <t>827.00</t>
  </si>
  <si>
    <t>2021-11-23 10:51:23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</si>
</sst>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3" borderId="4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5" borderId="1" applyNumberFormat="0" applyAlignment="0" applyProtection="0">
      <alignment vertical="center"/>
    </xf>
    <xf numFmtId="0" fontId="19" fillId="5" borderId="2" applyNumberFormat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16809596727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44545</v>
      </c>
      <c r="G2" s="5">
        <v>44546</v>
      </c>
      <c r="H2" s="4">
        <v>1</v>
      </c>
      <c r="I2" s="4">
        <v>1</v>
      </c>
      <c r="J2" s="4">
        <v>1</v>
      </c>
      <c r="K2" s="4" t="s">
        <v>29</v>
      </c>
      <c r="L2" s="4">
        <v>332</v>
      </c>
      <c r="M2" s="4">
        <v>332</v>
      </c>
      <c r="N2" s="4" t="s">
        <v>30</v>
      </c>
      <c r="O2" s="4" t="s">
        <v>31</v>
      </c>
      <c r="P2" s="4" t="s">
        <v>32</v>
      </c>
      <c r="Q2" s="4">
        <v>0</v>
      </c>
      <c r="R2" s="6">
        <v>44517</v>
      </c>
      <c r="S2" s="5">
        <v>44561</v>
      </c>
      <c r="T2" s="4" t="s">
        <v>33</v>
      </c>
      <c r="U2" s="4">
        <v>332</v>
      </c>
      <c r="V2" s="4">
        <v>0</v>
      </c>
      <c r="W2" s="4">
        <v>0</v>
      </c>
      <c r="X2" s="4">
        <v>2301356</v>
      </c>
    </row>
    <row r="3" s="4" customFormat="1" spans="1:25">
      <c r="A3" s="4">
        <v>16847813310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44545</v>
      </c>
      <c r="G3" s="5">
        <v>44546</v>
      </c>
      <c r="H3" s="4">
        <v>1</v>
      </c>
      <c r="I3" s="4">
        <v>1</v>
      </c>
      <c r="J3" s="4">
        <v>1</v>
      </c>
      <c r="K3" s="4" t="s">
        <v>29</v>
      </c>
      <c r="L3" s="4">
        <v>827</v>
      </c>
      <c r="M3" s="4">
        <v>827</v>
      </c>
      <c r="N3" s="4" t="s">
        <v>36</v>
      </c>
      <c r="O3" s="4" t="s">
        <v>31</v>
      </c>
      <c r="P3" s="4" t="s">
        <v>32</v>
      </c>
      <c r="Q3" s="4">
        <v>0</v>
      </c>
      <c r="R3" s="6">
        <v>44523</v>
      </c>
      <c r="S3" s="5">
        <v>44561</v>
      </c>
      <c r="T3" s="4" t="s">
        <v>33</v>
      </c>
      <c r="U3" s="4">
        <v>827</v>
      </c>
      <c r="V3" s="4">
        <v>0</v>
      </c>
      <c r="W3" s="4">
        <v>0</v>
      </c>
      <c r="X3" s="4"/>
      <c r="Y3" s="4" t="s">
        <v>37</v>
      </c>
    </row>
    <row r="4" s="4" customFormat="1" spans="1:23">
      <c r="A4" s="4">
        <v>16859886073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44545</v>
      </c>
      <c r="G4" s="5">
        <v>44546</v>
      </c>
      <c r="H4" s="4">
        <v>1</v>
      </c>
      <c r="I4" s="4">
        <v>1</v>
      </c>
      <c r="J4" s="4">
        <v>1</v>
      </c>
      <c r="K4" s="4" t="s">
        <v>29</v>
      </c>
      <c r="L4" s="4">
        <v>309</v>
      </c>
      <c r="M4" s="4">
        <v>309</v>
      </c>
      <c r="N4" s="4" t="s">
        <v>40</v>
      </c>
      <c r="O4" s="4" t="s">
        <v>31</v>
      </c>
      <c r="P4" s="4" t="s">
        <v>32</v>
      </c>
      <c r="Q4" s="4">
        <v>0</v>
      </c>
      <c r="R4" s="6">
        <v>44525</v>
      </c>
      <c r="S4" s="5">
        <v>44561</v>
      </c>
      <c r="T4" s="4" t="s">
        <v>33</v>
      </c>
      <c r="U4" s="4">
        <v>309</v>
      </c>
      <c r="V4" s="4">
        <v>0</v>
      </c>
      <c r="W4" s="4">
        <v>0</v>
      </c>
    </row>
    <row r="5" s="4" customFormat="1" spans="1:23">
      <c r="A5" s="4">
        <v>16863316562</v>
      </c>
      <c r="B5" s="4" t="s">
        <v>25</v>
      </c>
      <c r="C5" s="4" t="s">
        <v>26</v>
      </c>
      <c r="D5" s="4" t="s">
        <v>41</v>
      </c>
      <c r="E5" s="4" t="s">
        <v>39</v>
      </c>
      <c r="F5" s="5">
        <v>44544</v>
      </c>
      <c r="G5" s="5">
        <v>44546</v>
      </c>
      <c r="H5" s="4">
        <v>1</v>
      </c>
      <c r="I5" s="4">
        <v>2</v>
      </c>
      <c r="J5" s="4">
        <v>2</v>
      </c>
      <c r="K5" s="4" t="s">
        <v>29</v>
      </c>
      <c r="L5" s="4">
        <v>1502</v>
      </c>
      <c r="M5" s="4">
        <v>1502</v>
      </c>
      <c r="N5" s="4" t="s">
        <v>42</v>
      </c>
      <c r="O5" s="4" t="s">
        <v>31</v>
      </c>
      <c r="P5" s="4" t="s">
        <v>32</v>
      </c>
      <c r="Q5" s="4">
        <v>0</v>
      </c>
      <c r="R5" s="6">
        <v>44525</v>
      </c>
      <c r="S5" s="5">
        <v>44561</v>
      </c>
      <c r="T5" s="4" t="s">
        <v>33</v>
      </c>
      <c r="U5" s="4">
        <v>1502</v>
      </c>
      <c r="V5" s="4">
        <v>0</v>
      </c>
      <c r="W5" s="4">
        <v>0</v>
      </c>
    </row>
    <row r="6" s="4" customFormat="1" spans="1:25">
      <c r="A6" s="4">
        <v>16897972533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44544</v>
      </c>
      <c r="G6" s="5">
        <v>44546</v>
      </c>
      <c r="H6" s="4">
        <v>1</v>
      </c>
      <c r="I6" s="4">
        <v>2</v>
      </c>
      <c r="J6" s="4">
        <v>2</v>
      </c>
      <c r="K6" s="4" t="s">
        <v>29</v>
      </c>
      <c r="L6" s="4">
        <v>410</v>
      </c>
      <c r="M6" s="4">
        <v>410</v>
      </c>
      <c r="N6" s="4" t="s">
        <v>45</v>
      </c>
      <c r="O6" s="4" t="s">
        <v>31</v>
      </c>
      <c r="P6" s="4" t="s">
        <v>32</v>
      </c>
      <c r="Q6" s="4">
        <v>0</v>
      </c>
      <c r="R6" s="6">
        <v>44531</v>
      </c>
      <c r="S6" s="5">
        <v>44561</v>
      </c>
      <c r="T6" s="4" t="s">
        <v>33</v>
      </c>
      <c r="U6" s="4">
        <v>410</v>
      </c>
      <c r="V6" s="4">
        <v>0</v>
      </c>
      <c r="W6" s="4">
        <v>0</v>
      </c>
      <c r="X6" s="4">
        <v>2321322</v>
      </c>
      <c r="Y6" s="4" t="s">
        <v>46</v>
      </c>
    </row>
    <row r="7" s="4" customFormat="1" spans="1:24">
      <c r="A7" s="4">
        <v>16809596727</v>
      </c>
      <c r="B7" s="4" t="s">
        <v>25</v>
      </c>
      <c r="C7" s="4" t="s">
        <v>47</v>
      </c>
      <c r="D7" s="4" t="s">
        <v>27</v>
      </c>
      <c r="E7" s="4" t="s">
        <v>28</v>
      </c>
      <c r="F7" s="5">
        <v>44545</v>
      </c>
      <c r="G7" s="5">
        <v>44546</v>
      </c>
      <c r="H7" s="4">
        <v>1</v>
      </c>
      <c r="I7" s="4">
        <v>1</v>
      </c>
      <c r="J7" s="4">
        <v>1</v>
      </c>
      <c r="K7" s="4" t="s">
        <v>29</v>
      </c>
      <c r="L7" s="4">
        <v>-332</v>
      </c>
      <c r="M7" s="4">
        <v>-332</v>
      </c>
      <c r="N7" s="4" t="s">
        <v>30</v>
      </c>
      <c r="O7" s="4" t="s">
        <v>31</v>
      </c>
      <c r="P7" s="4" t="s">
        <v>32</v>
      </c>
      <c r="Q7" s="4">
        <v>0</v>
      </c>
      <c r="R7" s="6">
        <v>44517</v>
      </c>
      <c r="S7" s="5">
        <v>44561</v>
      </c>
      <c r="T7" s="4" t="s">
        <v>33</v>
      </c>
      <c r="U7" s="4">
        <v>-332</v>
      </c>
      <c r="V7" s="4">
        <v>0</v>
      </c>
      <c r="W7" s="4">
        <v>0</v>
      </c>
      <c r="X7" s="4">
        <v>2301356</v>
      </c>
    </row>
    <row r="8" s="4" customFormat="1" spans="1:26">
      <c r="A8" s="4">
        <v>16956044347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44544</v>
      </c>
      <c r="G8" s="5">
        <v>44546</v>
      </c>
      <c r="H8" s="4">
        <v>2</v>
      </c>
      <c r="I8" s="4">
        <v>2</v>
      </c>
      <c r="J8" s="4">
        <v>4</v>
      </c>
      <c r="K8" s="4" t="s">
        <v>29</v>
      </c>
      <c r="L8" s="4">
        <v>1618</v>
      </c>
      <c r="M8" s="4">
        <v>1618</v>
      </c>
      <c r="N8" s="4" t="s">
        <v>50</v>
      </c>
      <c r="O8" s="4" t="s">
        <v>31</v>
      </c>
      <c r="P8" s="4" t="s">
        <v>32</v>
      </c>
      <c r="Q8" s="4">
        <v>0</v>
      </c>
      <c r="R8" s="6">
        <v>44540</v>
      </c>
      <c r="S8" s="5">
        <v>44561</v>
      </c>
      <c r="T8" s="4" t="s">
        <v>33</v>
      </c>
      <c r="U8" s="4">
        <v>1618</v>
      </c>
      <c r="V8" s="4">
        <v>0</v>
      </c>
      <c r="W8" s="4">
        <v>0</v>
      </c>
      <c r="X8" s="4"/>
      <c r="Y8" s="4">
        <v>2112140518</v>
      </c>
      <c r="Z8" s="4">
        <v>2112140520</v>
      </c>
    </row>
    <row r="9" s="4" customFormat="1" spans="1:27">
      <c r="A9" s="4">
        <v>16956050101</v>
      </c>
      <c r="B9" s="4" t="s">
        <v>25</v>
      </c>
      <c r="C9" s="4" t="s">
        <v>26</v>
      </c>
      <c r="D9" s="4" t="s">
        <v>48</v>
      </c>
      <c r="E9" s="4" t="s">
        <v>49</v>
      </c>
      <c r="F9" s="5">
        <v>44544</v>
      </c>
      <c r="G9" s="5">
        <v>44546</v>
      </c>
      <c r="H9" s="4">
        <v>3</v>
      </c>
      <c r="I9" s="4">
        <v>2</v>
      </c>
      <c r="J9" s="4">
        <v>6</v>
      </c>
      <c r="K9" s="4" t="s">
        <v>29</v>
      </c>
      <c r="L9" s="4">
        <v>2427</v>
      </c>
      <c r="M9" s="4">
        <v>2427</v>
      </c>
      <c r="N9" s="4" t="s">
        <v>51</v>
      </c>
      <c r="O9" s="4" t="s">
        <v>31</v>
      </c>
      <c r="P9" s="4" t="s">
        <v>32</v>
      </c>
      <c r="Q9" s="4">
        <v>0</v>
      </c>
      <c r="R9" s="6">
        <v>44540</v>
      </c>
      <c r="S9" s="5">
        <v>44561</v>
      </c>
      <c r="T9" s="4" t="s">
        <v>33</v>
      </c>
      <c r="U9" s="4">
        <v>2427</v>
      </c>
      <c r="V9" s="4">
        <v>0</v>
      </c>
      <c r="W9" s="4">
        <v>0</v>
      </c>
      <c r="X9" s="4">
        <v>2334598</v>
      </c>
      <c r="Y9" s="4">
        <v>2112140522</v>
      </c>
      <c r="Z9" s="4">
        <v>2112140524</v>
      </c>
      <c r="AA9" s="4">
        <v>2112140526</v>
      </c>
    </row>
    <row r="10" s="4" customFormat="1" spans="1:25">
      <c r="A10" s="4">
        <v>16963527578</v>
      </c>
      <c r="B10" s="4" t="s">
        <v>25</v>
      </c>
      <c r="C10" s="4" t="s">
        <v>26</v>
      </c>
      <c r="D10" s="4" t="s">
        <v>48</v>
      </c>
      <c r="E10" s="4" t="s">
        <v>49</v>
      </c>
      <c r="F10" s="5">
        <v>44544</v>
      </c>
      <c r="G10" s="5">
        <v>44546</v>
      </c>
      <c r="H10" s="4">
        <v>1</v>
      </c>
      <c r="I10" s="4">
        <v>2</v>
      </c>
      <c r="J10" s="4">
        <v>2</v>
      </c>
      <c r="K10" s="4" t="s">
        <v>29</v>
      </c>
      <c r="L10" s="4">
        <v>811</v>
      </c>
      <c r="M10" s="4">
        <v>811</v>
      </c>
      <c r="N10" s="4" t="s">
        <v>52</v>
      </c>
      <c r="O10" s="4" t="s">
        <v>31</v>
      </c>
      <c r="P10" s="4" t="s">
        <v>32</v>
      </c>
      <c r="Q10" s="4">
        <v>0</v>
      </c>
      <c r="R10" s="6">
        <v>44541</v>
      </c>
      <c r="S10" s="5">
        <v>44561</v>
      </c>
      <c r="T10" s="4" t="s">
        <v>33</v>
      </c>
      <c r="U10" s="4">
        <v>811</v>
      </c>
      <c r="V10" s="4">
        <v>0</v>
      </c>
      <c r="W10" s="4">
        <v>0</v>
      </c>
      <c r="X10" s="4">
        <v>2335638</v>
      </c>
      <c r="Y10" s="4">
        <v>2112140544</v>
      </c>
    </row>
    <row r="11" s="4" customFormat="1" spans="1:25">
      <c r="A11" s="4">
        <v>16970736007</v>
      </c>
      <c r="B11" s="4" t="s">
        <v>25</v>
      </c>
      <c r="C11" s="4" t="s">
        <v>26</v>
      </c>
      <c r="D11" s="4" t="s">
        <v>48</v>
      </c>
      <c r="E11" s="4" t="s">
        <v>53</v>
      </c>
      <c r="F11" s="5">
        <v>44544</v>
      </c>
      <c r="G11" s="5">
        <v>44546</v>
      </c>
      <c r="H11" s="4">
        <v>1</v>
      </c>
      <c r="I11" s="4">
        <v>2</v>
      </c>
      <c r="J11" s="4">
        <v>2</v>
      </c>
      <c r="K11" s="4" t="s">
        <v>29</v>
      </c>
      <c r="L11" s="4">
        <v>671</v>
      </c>
      <c r="M11" s="4">
        <v>671</v>
      </c>
      <c r="N11" s="4" t="s">
        <v>54</v>
      </c>
      <c r="O11" s="4" t="s">
        <v>31</v>
      </c>
      <c r="P11" s="4" t="s">
        <v>32</v>
      </c>
      <c r="Q11" s="4">
        <v>0</v>
      </c>
      <c r="R11" s="6">
        <v>44542</v>
      </c>
      <c r="S11" s="5">
        <v>44561</v>
      </c>
      <c r="T11" s="4" t="s">
        <v>33</v>
      </c>
      <c r="U11" s="4">
        <v>671</v>
      </c>
      <c r="V11" s="4">
        <v>0</v>
      </c>
      <c r="W11" s="4">
        <v>0</v>
      </c>
      <c r="X11" s="4">
        <v>2337390</v>
      </c>
      <c r="Y11" s="4">
        <v>2112140548</v>
      </c>
    </row>
    <row r="12" s="4" customFormat="1" spans="1:23">
      <c r="A12" s="4">
        <v>16977381252</v>
      </c>
      <c r="B12" s="4" t="s">
        <v>25</v>
      </c>
      <c r="C12" s="4" t="s">
        <v>26</v>
      </c>
      <c r="D12" s="4" t="s">
        <v>55</v>
      </c>
      <c r="E12" s="4"/>
      <c r="F12" s="5">
        <v>44543</v>
      </c>
      <c r="G12" s="5">
        <v>44546</v>
      </c>
      <c r="H12" s="4">
        <v>0</v>
      </c>
      <c r="I12" s="4">
        <v>3</v>
      </c>
      <c r="J12" s="4">
        <v>0</v>
      </c>
      <c r="K12" s="4" t="s">
        <v>29</v>
      </c>
      <c r="L12" s="4">
        <v>693</v>
      </c>
      <c r="M12" s="4">
        <v>693</v>
      </c>
      <c r="N12" s="4"/>
      <c r="O12" s="4" t="s">
        <v>31</v>
      </c>
      <c r="P12" s="4" t="s">
        <v>32</v>
      </c>
      <c r="Q12" s="4">
        <v>0</v>
      </c>
      <c r="R12" s="6">
        <v>44543</v>
      </c>
      <c r="S12" s="5">
        <v>44561</v>
      </c>
      <c r="T12" s="4" t="s">
        <v>33</v>
      </c>
      <c r="U12" s="4">
        <v>693</v>
      </c>
      <c r="V12" s="4">
        <v>0</v>
      </c>
      <c r="W12" s="4">
        <v>0</v>
      </c>
    </row>
    <row r="13" s="4" customFormat="1" spans="1:23">
      <c r="A13" s="4">
        <v>16980988817</v>
      </c>
      <c r="B13" s="4" t="s">
        <v>25</v>
      </c>
      <c r="C13" s="4" t="s">
        <v>26</v>
      </c>
      <c r="D13" s="4" t="s">
        <v>56</v>
      </c>
      <c r="E13" s="4" t="s">
        <v>57</v>
      </c>
      <c r="F13" s="5">
        <v>44545</v>
      </c>
      <c r="G13" s="5">
        <v>44546</v>
      </c>
      <c r="H13" s="4">
        <v>1</v>
      </c>
      <c r="I13" s="4">
        <v>1</v>
      </c>
      <c r="J13" s="4">
        <v>1</v>
      </c>
      <c r="K13" s="4" t="s">
        <v>29</v>
      </c>
      <c r="L13" s="4">
        <v>331</v>
      </c>
      <c r="M13" s="4">
        <v>331</v>
      </c>
      <c r="N13" s="4" t="s">
        <v>58</v>
      </c>
      <c r="O13" s="4" t="s">
        <v>31</v>
      </c>
      <c r="P13" s="4" t="s">
        <v>32</v>
      </c>
      <c r="Q13" s="4">
        <v>0</v>
      </c>
      <c r="R13" s="6">
        <v>44544</v>
      </c>
      <c r="S13" s="5">
        <v>44561</v>
      </c>
      <c r="T13" s="4" t="s">
        <v>33</v>
      </c>
      <c r="U13" s="4">
        <v>331</v>
      </c>
      <c r="V13" s="4">
        <v>0</v>
      </c>
      <c r="W13" s="4">
        <v>0</v>
      </c>
    </row>
    <row r="14" s="4" customFormat="1" spans="1:23">
      <c r="A14" s="4">
        <v>16987002815</v>
      </c>
      <c r="B14" s="4" t="s">
        <v>25</v>
      </c>
      <c r="C14" s="4" t="s">
        <v>26</v>
      </c>
      <c r="D14" s="4" t="s">
        <v>59</v>
      </c>
      <c r="E14" s="4" t="s">
        <v>60</v>
      </c>
      <c r="F14" s="5">
        <v>44545</v>
      </c>
      <c r="G14" s="5">
        <v>44546</v>
      </c>
      <c r="H14" s="4">
        <v>1</v>
      </c>
      <c r="I14" s="4">
        <v>1</v>
      </c>
      <c r="J14" s="4">
        <v>1</v>
      </c>
      <c r="K14" s="4" t="s">
        <v>29</v>
      </c>
      <c r="L14" s="4">
        <v>143</v>
      </c>
      <c r="M14" s="4">
        <v>143</v>
      </c>
      <c r="N14" s="4" t="s">
        <v>61</v>
      </c>
      <c r="O14" s="4" t="s">
        <v>31</v>
      </c>
      <c r="P14" s="4" t="s">
        <v>32</v>
      </c>
      <c r="Q14" s="4">
        <v>0</v>
      </c>
      <c r="R14" s="6">
        <v>44545</v>
      </c>
      <c r="S14" s="5">
        <v>44561</v>
      </c>
      <c r="T14" s="4" t="s">
        <v>33</v>
      </c>
      <c r="U14" s="4">
        <v>143</v>
      </c>
      <c r="V14" s="4">
        <v>0</v>
      </c>
      <c r="W14" s="4">
        <v>0</v>
      </c>
    </row>
    <row r="15" s="4" customFormat="1" spans="1:25">
      <c r="A15" s="4">
        <v>16987500606</v>
      </c>
      <c r="B15" s="4" t="s">
        <v>25</v>
      </c>
      <c r="C15" s="4" t="s">
        <v>26</v>
      </c>
      <c r="D15" s="4" t="s">
        <v>62</v>
      </c>
      <c r="E15" s="4" t="s">
        <v>63</v>
      </c>
      <c r="F15" s="5">
        <v>44545</v>
      </c>
      <c r="G15" s="5">
        <v>44546</v>
      </c>
      <c r="H15" s="4">
        <v>1</v>
      </c>
      <c r="I15" s="4">
        <v>1</v>
      </c>
      <c r="J15" s="4">
        <v>1</v>
      </c>
      <c r="K15" s="4" t="s">
        <v>29</v>
      </c>
      <c r="L15" s="4">
        <v>292</v>
      </c>
      <c r="M15" s="4">
        <v>292</v>
      </c>
      <c r="N15" s="4" t="s">
        <v>64</v>
      </c>
      <c r="O15" s="4" t="s">
        <v>31</v>
      </c>
      <c r="P15" s="4" t="s">
        <v>32</v>
      </c>
      <c r="Q15" s="4">
        <v>0</v>
      </c>
      <c r="R15" s="6">
        <v>44545</v>
      </c>
      <c r="S15" s="5">
        <v>44561</v>
      </c>
      <c r="T15" s="4" t="s">
        <v>33</v>
      </c>
      <c r="U15" s="4">
        <v>292</v>
      </c>
      <c r="V15" s="4">
        <v>0</v>
      </c>
      <c r="W15" s="4">
        <v>0</v>
      </c>
      <c r="X15" s="4">
        <v>2340907</v>
      </c>
      <c r="Y15" s="4">
        <v>104110954364</v>
      </c>
    </row>
    <row r="16" s="4" customFormat="1" spans="1:25">
      <c r="A16" s="4">
        <v>16987983277</v>
      </c>
      <c r="B16" s="4" t="s">
        <v>25</v>
      </c>
      <c r="C16" s="4" t="s">
        <v>26</v>
      </c>
      <c r="D16" s="4" t="s">
        <v>65</v>
      </c>
      <c r="E16" s="4" t="s">
        <v>66</v>
      </c>
      <c r="F16" s="5">
        <v>44545</v>
      </c>
      <c r="G16" s="5">
        <v>44546</v>
      </c>
      <c r="H16" s="4">
        <v>1</v>
      </c>
      <c r="I16" s="4">
        <v>1</v>
      </c>
      <c r="J16" s="4">
        <v>1</v>
      </c>
      <c r="K16" s="4" t="s">
        <v>29</v>
      </c>
      <c r="L16" s="4">
        <v>138</v>
      </c>
      <c r="M16" s="4">
        <v>138</v>
      </c>
      <c r="N16" s="4" t="s">
        <v>67</v>
      </c>
      <c r="O16" s="4" t="s">
        <v>31</v>
      </c>
      <c r="P16" s="4" t="s">
        <v>32</v>
      </c>
      <c r="Q16" s="4">
        <v>0</v>
      </c>
      <c r="R16" s="6">
        <v>44545</v>
      </c>
      <c r="S16" s="5">
        <v>44561</v>
      </c>
      <c r="T16" s="4" t="s">
        <v>33</v>
      </c>
      <c r="U16" s="4">
        <v>138</v>
      </c>
      <c r="V16" s="4">
        <v>0</v>
      </c>
      <c r="W16" s="4">
        <v>0</v>
      </c>
      <c r="X16" s="4"/>
      <c r="Y16" s="4" t="s">
        <v>68</v>
      </c>
    </row>
    <row r="17" s="4" customFormat="1" spans="1:23">
      <c r="A17" s="4">
        <v>16990030441</v>
      </c>
      <c r="B17" s="4" t="s">
        <v>25</v>
      </c>
      <c r="C17" s="4" t="s">
        <v>26</v>
      </c>
      <c r="D17" s="4" t="s">
        <v>69</v>
      </c>
      <c r="E17" s="4" t="s">
        <v>70</v>
      </c>
      <c r="F17" s="5">
        <v>44545</v>
      </c>
      <c r="G17" s="5">
        <v>44546</v>
      </c>
      <c r="H17" s="4">
        <v>1</v>
      </c>
      <c r="I17" s="4">
        <v>1</v>
      </c>
      <c r="J17" s="4">
        <v>1</v>
      </c>
      <c r="K17" s="4" t="s">
        <v>29</v>
      </c>
      <c r="L17" s="4">
        <v>160</v>
      </c>
      <c r="M17" s="4">
        <v>160</v>
      </c>
      <c r="N17" s="4" t="s">
        <v>71</v>
      </c>
      <c r="O17" s="4" t="s">
        <v>31</v>
      </c>
      <c r="P17" s="4" t="s">
        <v>32</v>
      </c>
      <c r="Q17" s="4">
        <v>0</v>
      </c>
      <c r="R17" s="6">
        <v>44545</v>
      </c>
      <c r="S17" s="5">
        <v>44561</v>
      </c>
      <c r="T17" s="4" t="s">
        <v>33</v>
      </c>
      <c r="U17" s="4">
        <v>160</v>
      </c>
      <c r="V17" s="4">
        <v>0</v>
      </c>
      <c r="W17" s="4">
        <v>0</v>
      </c>
    </row>
    <row r="18" s="4" customFormat="1" spans="1:25">
      <c r="A18" s="4">
        <v>16990429613</v>
      </c>
      <c r="B18" s="4" t="s">
        <v>25</v>
      </c>
      <c r="C18" s="4" t="s">
        <v>26</v>
      </c>
      <c r="D18" s="4" t="s">
        <v>72</v>
      </c>
      <c r="E18" s="4" t="s">
        <v>73</v>
      </c>
      <c r="F18" s="5">
        <v>44545</v>
      </c>
      <c r="G18" s="5">
        <v>44546</v>
      </c>
      <c r="H18" s="4">
        <v>1</v>
      </c>
      <c r="I18" s="4">
        <v>1</v>
      </c>
      <c r="J18" s="4">
        <v>1</v>
      </c>
      <c r="K18" s="4" t="s">
        <v>29</v>
      </c>
      <c r="L18" s="4">
        <v>171</v>
      </c>
      <c r="M18" s="4">
        <v>171</v>
      </c>
      <c r="N18" s="4" t="s">
        <v>74</v>
      </c>
      <c r="O18" s="4" t="s">
        <v>31</v>
      </c>
      <c r="P18" s="4" t="s">
        <v>32</v>
      </c>
      <c r="Q18" s="4">
        <v>0</v>
      </c>
      <c r="R18" s="6">
        <v>44545</v>
      </c>
      <c r="S18" s="5">
        <v>44561</v>
      </c>
      <c r="T18" s="4" t="s">
        <v>33</v>
      </c>
      <c r="U18" s="4">
        <v>171</v>
      </c>
      <c r="V18" s="4">
        <v>0</v>
      </c>
      <c r="W18" s="4">
        <v>0</v>
      </c>
      <c r="X18" s="4"/>
      <c r="Y18" s="4" t="s">
        <v>75</v>
      </c>
    </row>
    <row r="19" s="4" customFormat="1" spans="1:23">
      <c r="A19" s="4">
        <v>16990443607</v>
      </c>
      <c r="B19" s="4" t="s">
        <v>25</v>
      </c>
      <c r="C19" s="4" t="s">
        <v>26</v>
      </c>
      <c r="D19" s="4" t="s">
        <v>76</v>
      </c>
      <c r="E19" s="4" t="s">
        <v>77</v>
      </c>
      <c r="F19" s="5">
        <v>44545</v>
      </c>
      <c r="G19" s="5">
        <v>44546</v>
      </c>
      <c r="H19" s="4">
        <v>1</v>
      </c>
      <c r="I19" s="4">
        <v>1</v>
      </c>
      <c r="J19" s="4">
        <v>1</v>
      </c>
      <c r="K19" s="4" t="s">
        <v>29</v>
      </c>
      <c r="L19" s="4">
        <v>394</v>
      </c>
      <c r="M19" s="4">
        <v>394</v>
      </c>
      <c r="N19" s="4" t="s">
        <v>78</v>
      </c>
      <c r="O19" s="4" t="s">
        <v>31</v>
      </c>
      <c r="P19" s="4" t="s">
        <v>32</v>
      </c>
      <c r="Q19" s="4">
        <v>0</v>
      </c>
      <c r="R19" s="6">
        <v>44545</v>
      </c>
      <c r="S19" s="5">
        <v>44561</v>
      </c>
      <c r="T19" s="4" t="s">
        <v>33</v>
      </c>
      <c r="U19" s="4">
        <v>394</v>
      </c>
      <c r="V19" s="4">
        <v>0</v>
      </c>
      <c r="W19" s="4">
        <v>0</v>
      </c>
    </row>
    <row r="20" s="4" customFormat="1" spans="1:23">
      <c r="A20" s="4">
        <v>16991055257</v>
      </c>
      <c r="B20" s="4" t="s">
        <v>25</v>
      </c>
      <c r="C20" s="4" t="s">
        <v>26</v>
      </c>
      <c r="D20" s="4" t="s">
        <v>56</v>
      </c>
      <c r="E20" s="4" t="s">
        <v>57</v>
      </c>
      <c r="F20" s="5">
        <v>44545</v>
      </c>
      <c r="G20" s="5">
        <v>44546</v>
      </c>
      <c r="H20" s="4">
        <v>1</v>
      </c>
      <c r="I20" s="4">
        <v>1</v>
      </c>
      <c r="J20" s="4">
        <v>1</v>
      </c>
      <c r="K20" s="4" t="s">
        <v>29</v>
      </c>
      <c r="L20" s="4">
        <v>222</v>
      </c>
      <c r="M20" s="4">
        <v>222</v>
      </c>
      <c r="N20" s="4" t="s">
        <v>79</v>
      </c>
      <c r="O20" s="4" t="s">
        <v>31</v>
      </c>
      <c r="P20" s="4" t="s">
        <v>32</v>
      </c>
      <c r="Q20" s="4">
        <v>0</v>
      </c>
      <c r="R20" s="6">
        <v>44545</v>
      </c>
      <c r="S20" s="5">
        <v>44561</v>
      </c>
      <c r="T20" s="4" t="s">
        <v>33</v>
      </c>
      <c r="U20" s="4">
        <v>222</v>
      </c>
      <c r="V20" s="4">
        <v>0</v>
      </c>
      <c r="W20" s="4">
        <v>0</v>
      </c>
    </row>
    <row r="21" s="4" customFormat="1" spans="1:25">
      <c r="A21" s="4">
        <v>16991077897</v>
      </c>
      <c r="B21" s="4" t="s">
        <v>25</v>
      </c>
      <c r="C21" s="4" t="s">
        <v>26</v>
      </c>
      <c r="D21" s="4" t="s">
        <v>80</v>
      </c>
      <c r="E21" s="4" t="s">
        <v>81</v>
      </c>
      <c r="F21" s="5">
        <v>44545</v>
      </c>
      <c r="G21" s="5">
        <v>44546</v>
      </c>
      <c r="H21" s="4">
        <v>1</v>
      </c>
      <c r="I21" s="4">
        <v>1</v>
      </c>
      <c r="J21" s="4">
        <v>1</v>
      </c>
      <c r="K21" s="4" t="s">
        <v>29</v>
      </c>
      <c r="L21" s="4">
        <v>138</v>
      </c>
      <c r="M21" s="4">
        <v>138</v>
      </c>
      <c r="N21" s="4" t="s">
        <v>82</v>
      </c>
      <c r="O21" s="4" t="s">
        <v>31</v>
      </c>
      <c r="P21" s="4" t="s">
        <v>32</v>
      </c>
      <c r="Q21" s="4">
        <v>0</v>
      </c>
      <c r="R21" s="6">
        <v>44545</v>
      </c>
      <c r="S21" s="5">
        <v>44561</v>
      </c>
      <c r="T21" s="4" t="s">
        <v>33</v>
      </c>
      <c r="U21" s="4">
        <v>138</v>
      </c>
      <c r="V21" s="4">
        <v>0</v>
      </c>
      <c r="W21" s="4">
        <v>0</v>
      </c>
      <c r="X21" s="4"/>
      <c r="Y21" s="4" t="s">
        <v>83</v>
      </c>
    </row>
    <row r="22" s="4" customFormat="1" spans="1:25">
      <c r="A22" s="4">
        <v>16991250159</v>
      </c>
      <c r="B22" s="4" t="s">
        <v>25</v>
      </c>
      <c r="C22" s="4" t="s">
        <v>26</v>
      </c>
      <c r="D22" s="4" t="s">
        <v>84</v>
      </c>
      <c r="E22" s="4" t="s">
        <v>85</v>
      </c>
      <c r="F22" s="5">
        <v>44545</v>
      </c>
      <c r="G22" s="5">
        <v>44546</v>
      </c>
      <c r="H22" s="4">
        <v>1</v>
      </c>
      <c r="I22" s="4">
        <v>1</v>
      </c>
      <c r="J22" s="4">
        <v>1</v>
      </c>
      <c r="K22" s="4" t="s">
        <v>29</v>
      </c>
      <c r="L22" s="4">
        <v>135</v>
      </c>
      <c r="M22" s="4">
        <v>135</v>
      </c>
      <c r="N22" s="4" t="s">
        <v>86</v>
      </c>
      <c r="O22" s="4" t="s">
        <v>31</v>
      </c>
      <c r="P22" s="4" t="s">
        <v>32</v>
      </c>
      <c r="Q22" s="4">
        <v>0</v>
      </c>
      <c r="R22" s="6">
        <v>44545</v>
      </c>
      <c r="S22" s="5">
        <v>44561</v>
      </c>
      <c r="T22" s="4" t="s">
        <v>33</v>
      </c>
      <c r="U22" s="4">
        <v>135</v>
      </c>
      <c r="V22" s="4">
        <v>0</v>
      </c>
      <c r="W22" s="4">
        <v>0</v>
      </c>
      <c r="X22" s="4"/>
      <c r="Y22" s="4" t="s">
        <v>87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8"/>
  <sheetViews>
    <sheetView tabSelected="1" workbookViewId="0">
      <selection activeCell="A27" sqref="A27:A28"/>
    </sheetView>
  </sheetViews>
  <sheetFormatPr defaultColWidth="9" defaultRowHeight="13.5"/>
  <cols>
    <col min="1" max="1" width="11.625" style="4" customWidth="1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88</v>
      </c>
    </row>
    <row r="2" s="4" customFormat="1" hidden="1" spans="1:9">
      <c r="A2" s="4">
        <v>16809596727</v>
      </c>
      <c r="B2" s="5">
        <v>44545</v>
      </c>
      <c r="C2" s="5">
        <v>44546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4">
        <v>16847813310</v>
      </c>
      <c r="B3" s="5">
        <v>44545</v>
      </c>
      <c r="C3" s="5">
        <v>44546</v>
      </c>
      <c r="D3" s="4">
        <v>827</v>
      </c>
      <c r="E3" s="4" t="str">
        <f>VLOOKUP(A3,HOP!A:L,12,0)</f>
        <v>827.00</v>
      </c>
      <c r="F3" s="4" t="str">
        <f>VLOOKUP(A3,HOP!A:C,3,0)</f>
        <v>2308535</v>
      </c>
      <c r="G3" s="4">
        <f t="shared" ref="G3:G21" si="0">D3-E3</f>
        <v>0</v>
      </c>
      <c r="H3" s="4" t="str">
        <f t="shared" ref="H3:H21" si="1">$H$1&amp;F3</f>
        <v>，2308535</v>
      </c>
      <c r="I3" s="4" t="str">
        <f>VLOOKUP(A3,HOP!A:T,20,0)</f>
        <v>直连</v>
      </c>
    </row>
    <row r="4" s="4" customFormat="1" spans="1:9">
      <c r="A4" s="4">
        <v>16859886073</v>
      </c>
      <c r="B4" s="5">
        <v>44545</v>
      </c>
      <c r="C4" s="5">
        <v>44546</v>
      </c>
      <c r="D4" s="4">
        <v>309</v>
      </c>
      <c r="E4" s="4" t="str">
        <f>VLOOKUP(A4,HOP!A:L,12,0)</f>
        <v>309.00</v>
      </c>
      <c r="F4" s="4" t="str">
        <f>VLOOKUP(A4,HOP!A:C,3,0)</f>
        <v>2311748</v>
      </c>
      <c r="G4" s="4">
        <f t="shared" si="0"/>
        <v>0</v>
      </c>
      <c r="H4" s="4" t="str">
        <f t="shared" si="1"/>
        <v>，2311748</v>
      </c>
      <c r="I4" s="4" t="str">
        <f>VLOOKUP(A4,HOP!A:T,20,0)</f>
        <v>直连</v>
      </c>
    </row>
    <row r="5" s="4" customFormat="1" spans="1:9">
      <c r="A5" s="4">
        <v>16863316562</v>
      </c>
      <c r="B5" s="5">
        <v>44544</v>
      </c>
      <c r="C5" s="5">
        <v>44546</v>
      </c>
      <c r="D5" s="4">
        <v>1502</v>
      </c>
      <c r="E5" s="4" t="str">
        <f>VLOOKUP(A5,HOP!A:L,12,0)</f>
        <v>1502.00</v>
      </c>
      <c r="F5" s="4" t="str">
        <f>VLOOKUP(A5,HOP!A:C,3,0)</f>
        <v>2312121</v>
      </c>
      <c r="G5" s="4">
        <f t="shared" si="0"/>
        <v>0</v>
      </c>
      <c r="H5" s="4" t="str">
        <f t="shared" si="1"/>
        <v>，2312121</v>
      </c>
      <c r="I5" s="4" t="str">
        <f>VLOOKUP(A5,HOP!A:T,20,0)</f>
        <v>直连</v>
      </c>
    </row>
    <row r="6" s="4" customFormat="1" spans="1:9">
      <c r="A6" s="4">
        <v>16897972533</v>
      </c>
      <c r="B6" s="5">
        <v>44544</v>
      </c>
      <c r="C6" s="5">
        <v>44546</v>
      </c>
      <c r="D6" s="4">
        <v>410</v>
      </c>
      <c r="E6" s="4" t="str">
        <f>VLOOKUP(A6,HOP!A:L,12,0)</f>
        <v>410.00</v>
      </c>
      <c r="F6" s="4" t="str">
        <f>VLOOKUP(A6,HOP!A:C,3,0)</f>
        <v>2321322</v>
      </c>
      <c r="G6" s="4">
        <f t="shared" si="0"/>
        <v>0</v>
      </c>
      <c r="H6" s="4" t="str">
        <f t="shared" si="1"/>
        <v>，2321322</v>
      </c>
      <c r="I6" s="4" t="str">
        <f>VLOOKUP(A6,HOP!A:T,20,0)</f>
        <v>直连</v>
      </c>
    </row>
    <row r="7" s="4" customFormat="1" spans="1:9">
      <c r="A7" s="4">
        <v>16956044347</v>
      </c>
      <c r="B7" s="5">
        <v>44544</v>
      </c>
      <c r="C7" s="5">
        <v>44546</v>
      </c>
      <c r="D7" s="4">
        <v>1618</v>
      </c>
      <c r="E7" s="4" t="str">
        <f>VLOOKUP(A7,HOP!A:L,12,0)</f>
        <v>1618.00</v>
      </c>
      <c r="F7" s="4" t="str">
        <f>VLOOKUP(A7,HOP!A:C,3,0)</f>
        <v>2334593</v>
      </c>
      <c r="G7" s="4">
        <f t="shared" si="0"/>
        <v>0</v>
      </c>
      <c r="H7" s="4" t="str">
        <f t="shared" si="1"/>
        <v>，2334593</v>
      </c>
      <c r="I7" s="4" t="str">
        <f>VLOOKUP(A7,HOP!A:T,20,0)</f>
        <v>直连</v>
      </c>
    </row>
    <row r="8" s="4" customFormat="1" spans="1:9">
      <c r="A8" s="4">
        <v>16956050101</v>
      </c>
      <c r="B8" s="5">
        <v>44544</v>
      </c>
      <c r="C8" s="5">
        <v>44546</v>
      </c>
      <c r="D8" s="4">
        <v>2427</v>
      </c>
      <c r="E8" s="4" t="str">
        <f>VLOOKUP(A8,HOP!A:L,12,0)</f>
        <v>2427.00</v>
      </c>
      <c r="F8" s="4" t="str">
        <f>VLOOKUP(A8,HOP!A:C,3,0)</f>
        <v>2334598</v>
      </c>
      <c r="G8" s="4">
        <f t="shared" si="0"/>
        <v>0</v>
      </c>
      <c r="H8" s="4" t="str">
        <f t="shared" si="1"/>
        <v>，2334598</v>
      </c>
      <c r="I8" s="4" t="str">
        <f>VLOOKUP(A8,HOP!A:T,20,0)</f>
        <v>直连</v>
      </c>
    </row>
    <row r="9" s="4" customFormat="1" spans="1:9">
      <c r="A9" s="4">
        <v>16963527578</v>
      </c>
      <c r="B9" s="5">
        <v>44544</v>
      </c>
      <c r="C9" s="5">
        <v>44546</v>
      </c>
      <c r="D9" s="4">
        <v>811</v>
      </c>
      <c r="E9" s="4" t="str">
        <f>VLOOKUP(A9,HOP!A:L,12,0)</f>
        <v>811.00</v>
      </c>
      <c r="F9" s="4" t="str">
        <f>VLOOKUP(A9,HOP!A:C,3,0)</f>
        <v>2335638</v>
      </c>
      <c r="G9" s="4">
        <f t="shared" si="0"/>
        <v>0</v>
      </c>
      <c r="H9" s="4" t="str">
        <f t="shared" si="1"/>
        <v>，2335638</v>
      </c>
      <c r="I9" s="4" t="str">
        <f>VLOOKUP(A9,HOP!A:T,20,0)</f>
        <v>直连</v>
      </c>
    </row>
    <row r="10" s="4" customFormat="1" spans="1:9">
      <c r="A10" s="4">
        <v>16970736007</v>
      </c>
      <c r="B10" s="5">
        <v>44544</v>
      </c>
      <c r="C10" s="5">
        <v>44546</v>
      </c>
      <c r="D10" s="4">
        <v>671</v>
      </c>
      <c r="E10" s="4" t="str">
        <f>VLOOKUP(A10,HOP!A:L,12,0)</f>
        <v>671.00</v>
      </c>
      <c r="F10" s="4" t="str">
        <f>VLOOKUP(A10,HOP!A:C,3,0)</f>
        <v>2337390</v>
      </c>
      <c r="G10" s="4">
        <f t="shared" si="0"/>
        <v>0</v>
      </c>
      <c r="H10" s="4" t="str">
        <f t="shared" si="1"/>
        <v>，2337390</v>
      </c>
      <c r="I10" s="4" t="str">
        <f>VLOOKUP(A10,HOP!A:T,20,0)</f>
        <v>直连</v>
      </c>
    </row>
    <row r="11" s="4" customFormat="1" spans="1:9">
      <c r="A11" s="4">
        <v>16977381252</v>
      </c>
      <c r="B11" s="5">
        <v>44543</v>
      </c>
      <c r="C11" s="5">
        <v>44546</v>
      </c>
      <c r="D11" s="4">
        <v>693</v>
      </c>
      <c r="E11" s="4" t="str">
        <f>VLOOKUP(A11,HOP!A:L,12,0)</f>
        <v>693.00</v>
      </c>
      <c r="F11" s="4" t="str">
        <f>VLOOKUP(A11,HOP!A:C,3,0)</f>
        <v>2339188</v>
      </c>
      <c r="G11" s="4">
        <f t="shared" si="0"/>
        <v>0</v>
      </c>
      <c r="H11" s="4" t="str">
        <f t="shared" si="1"/>
        <v>，2339188</v>
      </c>
      <c r="I11" s="4" t="str">
        <f>VLOOKUP(A11,HOP!A:T,20,0)</f>
        <v>直连</v>
      </c>
    </row>
    <row r="12" s="4" customFormat="1" spans="1:9">
      <c r="A12" s="4">
        <v>16980988817</v>
      </c>
      <c r="B12" s="5">
        <v>44545</v>
      </c>
      <c r="C12" s="5">
        <v>44546</v>
      </c>
      <c r="D12" s="4">
        <v>331</v>
      </c>
      <c r="E12" s="4" t="str">
        <f>VLOOKUP(A12,HOP!A:L,12,0)</f>
        <v>331.00</v>
      </c>
      <c r="F12" s="4" t="str">
        <f>VLOOKUP(A12,HOP!A:C,3,0)</f>
        <v>2339845</v>
      </c>
      <c r="G12" s="4">
        <f t="shared" si="0"/>
        <v>0</v>
      </c>
      <c r="H12" s="4" t="str">
        <f t="shared" si="1"/>
        <v>，2339845</v>
      </c>
      <c r="I12" s="4" t="str">
        <f>VLOOKUP(A12,HOP!A:T,20,0)</f>
        <v>直连</v>
      </c>
    </row>
    <row r="13" s="4" customFormat="1" spans="1:9">
      <c r="A13" s="4">
        <v>16987002815</v>
      </c>
      <c r="B13" s="5">
        <v>44545</v>
      </c>
      <c r="C13" s="5">
        <v>44546</v>
      </c>
      <c r="D13" s="4">
        <v>143</v>
      </c>
      <c r="E13" s="4" t="str">
        <f>VLOOKUP(A13,HOP!A:L,12,0)</f>
        <v>143.00</v>
      </c>
      <c r="F13" s="4" t="str">
        <f>VLOOKUP(A13,HOP!A:C,3,0)</f>
        <v>2340764</v>
      </c>
      <c r="G13" s="4">
        <f t="shared" si="0"/>
        <v>0</v>
      </c>
      <c r="H13" s="4" t="str">
        <f t="shared" si="1"/>
        <v>，2340764</v>
      </c>
      <c r="I13" s="4" t="str">
        <f>VLOOKUP(A13,HOP!A:T,20,0)</f>
        <v>直连</v>
      </c>
    </row>
    <row r="14" s="4" customFormat="1" spans="1:9">
      <c r="A14" s="4">
        <v>16987500606</v>
      </c>
      <c r="B14" s="5">
        <v>44545</v>
      </c>
      <c r="C14" s="5">
        <v>44546</v>
      </c>
      <c r="D14" s="4">
        <v>292</v>
      </c>
      <c r="E14" s="4" t="str">
        <f>VLOOKUP(A14,HOP!A:L,12,0)</f>
        <v>292.00</v>
      </c>
      <c r="F14" s="4" t="str">
        <f>VLOOKUP(A14,HOP!A:C,3,0)</f>
        <v>2340907</v>
      </c>
      <c r="G14" s="4">
        <f t="shared" si="0"/>
        <v>0</v>
      </c>
      <c r="H14" s="4" t="str">
        <f t="shared" si="1"/>
        <v>，2340907</v>
      </c>
      <c r="I14" s="4" t="str">
        <f>VLOOKUP(A14,HOP!A:T,20,0)</f>
        <v>直连</v>
      </c>
    </row>
    <row r="15" s="4" customFormat="1" spans="1:9">
      <c r="A15" s="4">
        <v>16987983277</v>
      </c>
      <c r="B15" s="5">
        <v>44545</v>
      </c>
      <c r="C15" s="5">
        <v>44546</v>
      </c>
      <c r="D15" s="4">
        <v>138</v>
      </c>
      <c r="E15" s="4" t="str">
        <f>VLOOKUP(A15,HOP!A:L,12,0)</f>
        <v>138.00</v>
      </c>
      <c r="F15" s="4" t="str">
        <f>VLOOKUP(A15,HOP!A:C,3,0)</f>
        <v>2341072</v>
      </c>
      <c r="G15" s="4">
        <f t="shared" si="0"/>
        <v>0</v>
      </c>
      <c r="H15" s="4" t="str">
        <f t="shared" si="1"/>
        <v>，2341072</v>
      </c>
      <c r="I15" s="4" t="str">
        <f>VLOOKUP(A15,HOP!A:T,20,0)</f>
        <v>直连</v>
      </c>
    </row>
    <row r="16" s="4" customFormat="1" spans="1:9">
      <c r="A16" s="4">
        <v>16990030441</v>
      </c>
      <c r="B16" s="5">
        <v>44545</v>
      </c>
      <c r="C16" s="5">
        <v>44546</v>
      </c>
      <c r="D16" s="4">
        <v>160</v>
      </c>
      <c r="E16" s="4" t="str">
        <f>VLOOKUP(A16,HOP!A:L,12,0)</f>
        <v>160.00</v>
      </c>
      <c r="F16" s="4" t="str">
        <f>VLOOKUP(A16,HOP!A:C,3,0)</f>
        <v>2341305</v>
      </c>
      <c r="G16" s="4">
        <f t="shared" si="0"/>
        <v>0</v>
      </c>
      <c r="H16" s="4" t="str">
        <f t="shared" si="1"/>
        <v>，2341305</v>
      </c>
      <c r="I16" s="4" t="str">
        <f>VLOOKUP(A16,HOP!A:T,20,0)</f>
        <v>直连</v>
      </c>
    </row>
    <row r="17" s="4" customFormat="1" spans="1:9">
      <c r="A17" s="4">
        <v>16990429613</v>
      </c>
      <c r="B17" s="5">
        <v>44545</v>
      </c>
      <c r="C17" s="5">
        <v>44546</v>
      </c>
      <c r="D17" s="4">
        <v>171</v>
      </c>
      <c r="E17" s="4" t="str">
        <f>VLOOKUP(A17,HOP!A:L,12,0)</f>
        <v>171.00</v>
      </c>
      <c r="F17" s="4" t="str">
        <f>VLOOKUP(A17,HOP!A:C,3,0)</f>
        <v>2341370</v>
      </c>
      <c r="G17" s="4">
        <f t="shared" si="0"/>
        <v>0</v>
      </c>
      <c r="H17" s="4" t="str">
        <f t="shared" si="1"/>
        <v>，2341370</v>
      </c>
      <c r="I17" s="4" t="str">
        <f>VLOOKUP(A17,HOP!A:T,20,0)</f>
        <v>直连</v>
      </c>
    </row>
    <row r="18" s="4" customFormat="1" spans="1:9">
      <c r="A18" s="4">
        <v>16990443607</v>
      </c>
      <c r="B18" s="5">
        <v>44545</v>
      </c>
      <c r="C18" s="5">
        <v>44546</v>
      </c>
      <c r="D18" s="4">
        <v>394</v>
      </c>
      <c r="E18" s="4" t="str">
        <f>VLOOKUP(A18,HOP!A:L,12,0)</f>
        <v>394.00</v>
      </c>
      <c r="F18" s="4" t="str">
        <f>VLOOKUP(A18,HOP!A:C,3,0)</f>
        <v>2341375</v>
      </c>
      <c r="G18" s="4">
        <f t="shared" si="0"/>
        <v>0</v>
      </c>
      <c r="H18" s="4" t="str">
        <f t="shared" si="1"/>
        <v>，2341375</v>
      </c>
      <c r="I18" s="4" t="str">
        <f>VLOOKUP(A18,HOP!A:T,20,0)</f>
        <v>直连</v>
      </c>
    </row>
    <row r="19" s="4" customFormat="1" spans="1:9">
      <c r="A19" s="4">
        <v>16991055257</v>
      </c>
      <c r="B19" s="5">
        <v>44545</v>
      </c>
      <c r="C19" s="5">
        <v>44546</v>
      </c>
      <c r="D19" s="4">
        <v>222</v>
      </c>
      <c r="E19" s="4" t="str">
        <f>VLOOKUP(A19,HOP!A:L,12,0)</f>
        <v>222.00</v>
      </c>
      <c r="F19" s="4" t="str">
        <f>VLOOKUP(A19,HOP!A:C,3,0)</f>
        <v>2341615</v>
      </c>
      <c r="G19" s="4">
        <f t="shared" si="0"/>
        <v>0</v>
      </c>
      <c r="H19" s="4" t="str">
        <f t="shared" si="1"/>
        <v>，2341615</v>
      </c>
      <c r="I19" s="4" t="str">
        <f>VLOOKUP(A19,HOP!A:T,20,0)</f>
        <v>直连</v>
      </c>
    </row>
    <row r="20" s="4" customFormat="1" spans="1:9">
      <c r="A20" s="4">
        <v>16991077897</v>
      </c>
      <c r="B20" s="5">
        <v>44545</v>
      </c>
      <c r="C20" s="5">
        <v>44546</v>
      </c>
      <c r="D20" s="4">
        <v>138</v>
      </c>
      <c r="E20" s="4" t="str">
        <f>VLOOKUP(A20,HOP!A:L,12,0)</f>
        <v>138.00</v>
      </c>
      <c r="F20" s="4" t="str">
        <f>VLOOKUP(A20,HOP!A:C,3,0)</f>
        <v>2341628</v>
      </c>
      <c r="G20" s="4">
        <f t="shared" si="0"/>
        <v>0</v>
      </c>
      <c r="H20" s="4" t="str">
        <f t="shared" si="1"/>
        <v>，2341628</v>
      </c>
      <c r="I20" s="4" t="str">
        <f>VLOOKUP(A20,HOP!A:T,20,0)</f>
        <v>直连</v>
      </c>
    </row>
    <row r="21" s="4" customFormat="1" spans="1:9">
      <c r="A21" s="4">
        <v>16991250159</v>
      </c>
      <c r="B21" s="5">
        <v>44545</v>
      </c>
      <c r="C21" s="5">
        <v>44546</v>
      </c>
      <c r="D21" s="4">
        <v>135</v>
      </c>
      <c r="E21" s="4" t="str">
        <f>VLOOKUP(A21,HOP!A:L,12,0)</f>
        <v>135.00</v>
      </c>
      <c r="F21" s="4" t="str">
        <f>VLOOKUP(A21,HOP!A:C,3,0)</f>
        <v>2341717</v>
      </c>
      <c r="G21" s="4">
        <f t="shared" si="0"/>
        <v>0</v>
      </c>
      <c r="H21" s="4" t="str">
        <f t="shared" si="1"/>
        <v>，2341717</v>
      </c>
      <c r="I21" s="4" t="str">
        <f>VLOOKUP(A21,HOP!A:T,20,0)</f>
        <v>直连</v>
      </c>
    </row>
    <row r="23" spans="4:4">
      <c r="D23" s="4">
        <f>SUM(D2:D22)</f>
        <v>11392</v>
      </c>
    </row>
    <row r="24" spans="4:4">
      <c r="D24" s="4" t="s">
        <v>89</v>
      </c>
    </row>
    <row r="27" spans="1:1">
      <c r="A27" s="4" t="s">
        <v>90</v>
      </c>
    </row>
    <row r="28" spans="1:1">
      <c r="A28" s="4" t="s">
        <v>91</v>
      </c>
    </row>
  </sheetData>
  <autoFilter ref="A1:X21">
    <filterColumn colId="3">
      <filters>
        <filter val="410"/>
        <filter val="811"/>
        <filter val="292"/>
        <filter val="693"/>
        <filter val="394"/>
        <filter val="1618"/>
        <filter val="160"/>
        <filter val="222"/>
        <filter val="827"/>
        <filter val="2427"/>
        <filter val="171"/>
        <filter val="331"/>
        <filter val="671"/>
        <filter val="135"/>
        <filter val="138"/>
        <filter val="1502"/>
        <filter val="143"/>
        <filter val="3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workbookViewId="0">
      <selection activeCell="D28" sqref="D28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92</v>
      </c>
      <c r="B1" s="2" t="s">
        <v>93</v>
      </c>
      <c r="C1" s="2" t="s">
        <v>94</v>
      </c>
      <c r="D1" s="2" t="s">
        <v>95</v>
      </c>
      <c r="E1" s="2" t="s">
        <v>13</v>
      </c>
      <c r="F1" s="2" t="s">
        <v>5</v>
      </c>
      <c r="G1" s="2" t="s">
        <v>6</v>
      </c>
      <c r="H1" s="2" t="s">
        <v>96</v>
      </c>
      <c r="I1" s="2" t="s">
        <v>97</v>
      </c>
      <c r="J1" s="2" t="s">
        <v>98</v>
      </c>
      <c r="K1" s="2" t="s">
        <v>99</v>
      </c>
      <c r="L1" s="2" t="s">
        <v>100</v>
      </c>
      <c r="M1" s="2" t="s">
        <v>101</v>
      </c>
      <c r="N1" s="2" t="s">
        <v>102</v>
      </c>
      <c r="O1" s="2" t="s">
        <v>103</v>
      </c>
      <c r="P1" s="2" t="s">
        <v>104</v>
      </c>
      <c r="Q1" s="2" t="s">
        <v>105</v>
      </c>
      <c r="R1" s="2" t="s">
        <v>106</v>
      </c>
      <c r="S1" s="2" t="s">
        <v>107</v>
      </c>
      <c r="T1" s="2" t="s">
        <v>108</v>
      </c>
    </row>
    <row r="2" s="1" customFormat="1" spans="1:20">
      <c r="A2" s="3">
        <v>16991250159</v>
      </c>
      <c r="B2" s="1" t="s">
        <v>109</v>
      </c>
      <c r="C2" s="1" t="s">
        <v>110</v>
      </c>
      <c r="D2" s="1" t="s">
        <v>111</v>
      </c>
      <c r="E2" s="1" t="s">
        <v>86</v>
      </c>
      <c r="F2" s="1" t="s">
        <v>109</v>
      </c>
      <c r="G2" s="1" t="s">
        <v>112</v>
      </c>
      <c r="H2" s="1" t="s">
        <v>113</v>
      </c>
      <c r="I2" s="1" t="s">
        <v>114</v>
      </c>
      <c r="J2" s="1" t="s">
        <v>115</v>
      </c>
      <c r="K2" s="1" t="s">
        <v>114</v>
      </c>
      <c r="L2" s="1" t="s">
        <v>114</v>
      </c>
      <c r="M2" s="1" t="s">
        <v>116</v>
      </c>
      <c r="N2" s="1" t="s">
        <v>116</v>
      </c>
      <c r="O2" s="1" t="s">
        <v>117</v>
      </c>
      <c r="P2" s="1" t="s">
        <v>118</v>
      </c>
      <c r="Q2" s="1" t="s">
        <v>119</v>
      </c>
      <c r="R2" s="1" t="s">
        <v>120</v>
      </c>
      <c r="S2" s="1" t="s">
        <v>121</v>
      </c>
      <c r="T2" s="1" t="s">
        <v>122</v>
      </c>
    </row>
    <row r="3" s="1" customFormat="1" spans="1:20">
      <c r="A3" s="3">
        <v>16991077897</v>
      </c>
      <c r="B3" s="1" t="s">
        <v>109</v>
      </c>
      <c r="C3" s="1" t="s">
        <v>123</v>
      </c>
      <c r="D3" s="1" t="s">
        <v>124</v>
      </c>
      <c r="E3" s="1" t="s">
        <v>82</v>
      </c>
      <c r="F3" s="1" t="s">
        <v>109</v>
      </c>
      <c r="G3" s="1" t="s">
        <v>112</v>
      </c>
      <c r="H3" s="1" t="s">
        <v>113</v>
      </c>
      <c r="I3" s="1" t="s">
        <v>125</v>
      </c>
      <c r="J3" s="1" t="s">
        <v>115</v>
      </c>
      <c r="K3" s="1" t="s">
        <v>125</v>
      </c>
      <c r="L3" s="1" t="s">
        <v>125</v>
      </c>
      <c r="M3" s="1" t="s">
        <v>116</v>
      </c>
      <c r="N3" s="1" t="s">
        <v>116</v>
      </c>
      <c r="O3" s="1" t="s">
        <v>117</v>
      </c>
      <c r="P3" s="1" t="s">
        <v>118</v>
      </c>
      <c r="Q3" s="1" t="s">
        <v>126</v>
      </c>
      <c r="R3" s="1" t="s">
        <v>120</v>
      </c>
      <c r="S3" s="1" t="s">
        <v>121</v>
      </c>
      <c r="T3" s="1" t="s">
        <v>122</v>
      </c>
    </row>
    <row r="4" s="1" customFormat="1" spans="1:20">
      <c r="A4" s="3">
        <v>16991055257</v>
      </c>
      <c r="B4" s="1" t="s">
        <v>109</v>
      </c>
      <c r="C4" s="1" t="s">
        <v>127</v>
      </c>
      <c r="D4" s="1" t="s">
        <v>128</v>
      </c>
      <c r="E4" s="1" t="s">
        <v>79</v>
      </c>
      <c r="F4" s="1" t="s">
        <v>109</v>
      </c>
      <c r="G4" s="1" t="s">
        <v>112</v>
      </c>
      <c r="H4" s="1" t="s">
        <v>113</v>
      </c>
      <c r="I4" s="1" t="s">
        <v>129</v>
      </c>
      <c r="J4" s="1" t="s">
        <v>115</v>
      </c>
      <c r="K4" s="1" t="s">
        <v>129</v>
      </c>
      <c r="L4" s="1" t="s">
        <v>129</v>
      </c>
      <c r="M4" s="1" t="s">
        <v>116</v>
      </c>
      <c r="N4" s="1" t="s">
        <v>116</v>
      </c>
      <c r="O4" s="1" t="s">
        <v>117</v>
      </c>
      <c r="P4" s="1" t="s">
        <v>118</v>
      </c>
      <c r="Q4" s="1" t="s">
        <v>130</v>
      </c>
      <c r="R4" s="1" t="s">
        <v>120</v>
      </c>
      <c r="S4" s="1" t="s">
        <v>121</v>
      </c>
      <c r="T4" s="1" t="s">
        <v>122</v>
      </c>
    </row>
    <row r="5" s="1" customFormat="1" spans="1:20">
      <c r="A5" s="3">
        <v>16990443607</v>
      </c>
      <c r="B5" s="1" t="s">
        <v>109</v>
      </c>
      <c r="C5" s="1" t="s">
        <v>131</v>
      </c>
      <c r="D5" s="1" t="s">
        <v>132</v>
      </c>
      <c r="E5" s="1" t="s">
        <v>78</v>
      </c>
      <c r="F5" s="1" t="s">
        <v>109</v>
      </c>
      <c r="G5" s="1" t="s">
        <v>112</v>
      </c>
      <c r="H5" s="1" t="s">
        <v>113</v>
      </c>
      <c r="I5" s="1" t="s">
        <v>133</v>
      </c>
      <c r="J5" s="1" t="s">
        <v>115</v>
      </c>
      <c r="K5" s="1" t="s">
        <v>133</v>
      </c>
      <c r="L5" s="1" t="s">
        <v>133</v>
      </c>
      <c r="M5" s="1" t="s">
        <v>116</v>
      </c>
      <c r="N5" s="1" t="s">
        <v>116</v>
      </c>
      <c r="O5" s="1" t="s">
        <v>117</v>
      </c>
      <c r="P5" s="1" t="s">
        <v>118</v>
      </c>
      <c r="Q5" s="1" t="s">
        <v>134</v>
      </c>
      <c r="R5" s="1" t="s">
        <v>120</v>
      </c>
      <c r="S5" s="1" t="s">
        <v>121</v>
      </c>
      <c r="T5" s="1" t="s">
        <v>122</v>
      </c>
    </row>
    <row r="6" s="1" customFormat="1" spans="1:20">
      <c r="A6" s="3">
        <v>16990429613</v>
      </c>
      <c r="B6" s="1" t="s">
        <v>109</v>
      </c>
      <c r="C6" s="1" t="s">
        <v>135</v>
      </c>
      <c r="D6" s="1" t="s">
        <v>136</v>
      </c>
      <c r="E6" s="1" t="s">
        <v>74</v>
      </c>
      <c r="F6" s="1" t="s">
        <v>109</v>
      </c>
      <c r="G6" s="1" t="s">
        <v>112</v>
      </c>
      <c r="H6" s="1" t="s">
        <v>113</v>
      </c>
      <c r="I6" s="1" t="s">
        <v>137</v>
      </c>
      <c r="J6" s="1" t="s">
        <v>115</v>
      </c>
      <c r="K6" s="1" t="s">
        <v>137</v>
      </c>
      <c r="L6" s="1" t="s">
        <v>137</v>
      </c>
      <c r="M6" s="1" t="s">
        <v>116</v>
      </c>
      <c r="N6" s="1" t="s">
        <v>116</v>
      </c>
      <c r="O6" s="1" t="s">
        <v>117</v>
      </c>
      <c r="P6" s="1" t="s">
        <v>118</v>
      </c>
      <c r="Q6" s="1" t="s">
        <v>138</v>
      </c>
      <c r="R6" s="1" t="s">
        <v>120</v>
      </c>
      <c r="S6" s="1" t="s">
        <v>121</v>
      </c>
      <c r="T6" s="1" t="s">
        <v>122</v>
      </c>
    </row>
    <row r="7" s="1" customFormat="1" spans="1:20">
      <c r="A7" s="3">
        <v>16990030441</v>
      </c>
      <c r="B7" s="1" t="s">
        <v>109</v>
      </c>
      <c r="C7" s="1" t="s">
        <v>139</v>
      </c>
      <c r="D7" s="1" t="s">
        <v>140</v>
      </c>
      <c r="E7" s="1" t="s">
        <v>71</v>
      </c>
      <c r="F7" s="1" t="s">
        <v>109</v>
      </c>
      <c r="G7" s="1" t="s">
        <v>112</v>
      </c>
      <c r="H7" s="1" t="s">
        <v>113</v>
      </c>
      <c r="I7" s="1" t="s">
        <v>141</v>
      </c>
      <c r="J7" s="1" t="s">
        <v>115</v>
      </c>
      <c r="K7" s="1" t="s">
        <v>141</v>
      </c>
      <c r="L7" s="1" t="s">
        <v>141</v>
      </c>
      <c r="M7" s="1" t="s">
        <v>116</v>
      </c>
      <c r="N7" s="1" t="s">
        <v>116</v>
      </c>
      <c r="O7" s="1" t="s">
        <v>117</v>
      </c>
      <c r="P7" s="1" t="s">
        <v>118</v>
      </c>
      <c r="Q7" s="1" t="s">
        <v>142</v>
      </c>
      <c r="R7" s="1" t="s">
        <v>120</v>
      </c>
      <c r="S7" s="1" t="s">
        <v>121</v>
      </c>
      <c r="T7" s="1" t="s">
        <v>122</v>
      </c>
    </row>
    <row r="8" s="1" customFormat="1" spans="1:20">
      <c r="A8" s="3">
        <v>16987983277</v>
      </c>
      <c r="B8" s="1" t="s">
        <v>109</v>
      </c>
      <c r="C8" s="1" t="s">
        <v>143</v>
      </c>
      <c r="D8" s="1" t="s">
        <v>144</v>
      </c>
      <c r="E8" s="1" t="s">
        <v>67</v>
      </c>
      <c r="F8" s="1" t="s">
        <v>109</v>
      </c>
      <c r="G8" s="1" t="s">
        <v>112</v>
      </c>
      <c r="H8" s="1" t="s">
        <v>113</v>
      </c>
      <c r="I8" s="1" t="s">
        <v>125</v>
      </c>
      <c r="J8" s="1" t="s">
        <v>115</v>
      </c>
      <c r="K8" s="1" t="s">
        <v>125</v>
      </c>
      <c r="L8" s="1" t="s">
        <v>125</v>
      </c>
      <c r="M8" s="1" t="s">
        <v>116</v>
      </c>
      <c r="N8" s="1" t="s">
        <v>116</v>
      </c>
      <c r="O8" s="1" t="s">
        <v>117</v>
      </c>
      <c r="P8" s="1" t="s">
        <v>118</v>
      </c>
      <c r="Q8" s="1" t="s">
        <v>145</v>
      </c>
      <c r="R8" s="1" t="s">
        <v>120</v>
      </c>
      <c r="S8" s="1" t="s">
        <v>121</v>
      </c>
      <c r="T8" s="1" t="s">
        <v>122</v>
      </c>
    </row>
    <row r="9" s="1" customFormat="1" spans="1:20">
      <c r="A9" s="3">
        <v>16987500606</v>
      </c>
      <c r="B9" s="1" t="s">
        <v>109</v>
      </c>
      <c r="C9" s="1" t="s">
        <v>146</v>
      </c>
      <c r="D9" s="1" t="s">
        <v>147</v>
      </c>
      <c r="E9" s="1" t="s">
        <v>64</v>
      </c>
      <c r="F9" s="1" t="s">
        <v>109</v>
      </c>
      <c r="G9" s="1" t="s">
        <v>112</v>
      </c>
      <c r="H9" s="1" t="s">
        <v>113</v>
      </c>
      <c r="I9" s="1" t="s">
        <v>148</v>
      </c>
      <c r="J9" s="1" t="s">
        <v>115</v>
      </c>
      <c r="K9" s="1" t="s">
        <v>148</v>
      </c>
      <c r="L9" s="1" t="s">
        <v>148</v>
      </c>
      <c r="M9" s="1" t="s">
        <v>116</v>
      </c>
      <c r="N9" s="1" t="s">
        <v>116</v>
      </c>
      <c r="O9" s="1" t="s">
        <v>117</v>
      </c>
      <c r="P9" s="1" t="s">
        <v>118</v>
      </c>
      <c r="Q9" s="1" t="s">
        <v>149</v>
      </c>
      <c r="R9" s="1" t="s">
        <v>120</v>
      </c>
      <c r="S9" s="1" t="s">
        <v>121</v>
      </c>
      <c r="T9" s="1" t="s">
        <v>122</v>
      </c>
    </row>
    <row r="10" s="1" customFormat="1" spans="1:20">
      <c r="A10" s="3">
        <v>16987002815</v>
      </c>
      <c r="B10" s="1" t="s">
        <v>109</v>
      </c>
      <c r="C10" s="1" t="s">
        <v>150</v>
      </c>
      <c r="D10" s="1" t="s">
        <v>151</v>
      </c>
      <c r="E10" s="1" t="s">
        <v>61</v>
      </c>
      <c r="F10" s="1" t="s">
        <v>109</v>
      </c>
      <c r="G10" s="1" t="s">
        <v>112</v>
      </c>
      <c r="H10" s="1" t="s">
        <v>113</v>
      </c>
      <c r="I10" s="1" t="s">
        <v>152</v>
      </c>
      <c r="J10" s="1" t="s">
        <v>115</v>
      </c>
      <c r="K10" s="1" t="s">
        <v>152</v>
      </c>
      <c r="L10" s="1" t="s">
        <v>152</v>
      </c>
      <c r="M10" s="1" t="s">
        <v>116</v>
      </c>
      <c r="N10" s="1" t="s">
        <v>116</v>
      </c>
      <c r="O10" s="1" t="s">
        <v>117</v>
      </c>
      <c r="P10" s="1" t="s">
        <v>118</v>
      </c>
      <c r="Q10" s="1" t="s">
        <v>153</v>
      </c>
      <c r="R10" s="1" t="s">
        <v>120</v>
      </c>
      <c r="S10" s="1" t="s">
        <v>121</v>
      </c>
      <c r="T10" s="1" t="s">
        <v>122</v>
      </c>
    </row>
    <row r="11" s="1" customFormat="1" spans="1:20">
      <c r="A11" s="3">
        <v>16980988817</v>
      </c>
      <c r="B11" s="1" t="s">
        <v>154</v>
      </c>
      <c r="C11" s="1" t="s">
        <v>155</v>
      </c>
      <c r="D11" s="1" t="s">
        <v>128</v>
      </c>
      <c r="E11" s="1" t="s">
        <v>58</v>
      </c>
      <c r="F11" s="1" t="s">
        <v>109</v>
      </c>
      <c r="G11" s="1" t="s">
        <v>112</v>
      </c>
      <c r="H11" s="1" t="s">
        <v>113</v>
      </c>
      <c r="I11" s="1" t="s">
        <v>156</v>
      </c>
      <c r="J11" s="1" t="s">
        <v>115</v>
      </c>
      <c r="K11" s="1" t="s">
        <v>156</v>
      </c>
      <c r="L11" s="1" t="s">
        <v>156</v>
      </c>
      <c r="M11" s="1" t="s">
        <v>116</v>
      </c>
      <c r="N11" s="1" t="s">
        <v>116</v>
      </c>
      <c r="O11" s="1" t="s">
        <v>117</v>
      </c>
      <c r="P11" s="1" t="s">
        <v>118</v>
      </c>
      <c r="Q11" s="1" t="s">
        <v>157</v>
      </c>
      <c r="R11" s="1" t="s">
        <v>120</v>
      </c>
      <c r="S11" s="1" t="s">
        <v>121</v>
      </c>
      <c r="T11" s="1" t="s">
        <v>122</v>
      </c>
    </row>
    <row r="12" s="1" customFormat="1" spans="1:20">
      <c r="A12" s="3">
        <v>16977381252</v>
      </c>
      <c r="B12" s="1" t="s">
        <v>158</v>
      </c>
      <c r="C12" s="1" t="s">
        <v>159</v>
      </c>
      <c r="D12" s="1" t="s">
        <v>160</v>
      </c>
      <c r="E12" s="1" t="s">
        <v>161</v>
      </c>
      <c r="F12" s="1" t="s">
        <v>158</v>
      </c>
      <c r="G12" s="1" t="s">
        <v>112</v>
      </c>
      <c r="H12" s="1" t="s">
        <v>113</v>
      </c>
      <c r="I12" s="1" t="s">
        <v>162</v>
      </c>
      <c r="J12" s="1" t="s">
        <v>115</v>
      </c>
      <c r="K12" s="1" t="s">
        <v>162</v>
      </c>
      <c r="L12" s="1" t="s">
        <v>162</v>
      </c>
      <c r="M12" s="1" t="s">
        <v>116</v>
      </c>
      <c r="N12" s="1" t="s">
        <v>116</v>
      </c>
      <c r="O12" s="1" t="s">
        <v>117</v>
      </c>
      <c r="P12" s="1" t="s">
        <v>118</v>
      </c>
      <c r="Q12" s="1" t="s">
        <v>163</v>
      </c>
      <c r="R12" s="1" t="s">
        <v>120</v>
      </c>
      <c r="S12" s="1" t="s">
        <v>121</v>
      </c>
      <c r="T12" s="1" t="s">
        <v>122</v>
      </c>
    </row>
    <row r="13" s="1" customFormat="1" spans="1:20">
      <c r="A13" s="3">
        <v>16970736007</v>
      </c>
      <c r="B13" s="1" t="s">
        <v>164</v>
      </c>
      <c r="C13" s="1" t="s">
        <v>165</v>
      </c>
      <c r="D13" s="1" t="s">
        <v>166</v>
      </c>
      <c r="E13" s="1" t="s">
        <v>54</v>
      </c>
      <c r="F13" s="1" t="s">
        <v>154</v>
      </c>
      <c r="G13" s="1" t="s">
        <v>112</v>
      </c>
      <c r="H13" s="1" t="s">
        <v>113</v>
      </c>
      <c r="I13" s="1" t="s">
        <v>167</v>
      </c>
      <c r="J13" s="1" t="s">
        <v>115</v>
      </c>
      <c r="K13" s="1" t="s">
        <v>167</v>
      </c>
      <c r="L13" s="1" t="s">
        <v>167</v>
      </c>
      <c r="M13" s="1" t="s">
        <v>116</v>
      </c>
      <c r="N13" s="1" t="s">
        <v>116</v>
      </c>
      <c r="O13" s="1" t="s">
        <v>117</v>
      </c>
      <c r="P13" s="1" t="s">
        <v>118</v>
      </c>
      <c r="Q13" s="1" t="s">
        <v>168</v>
      </c>
      <c r="R13" s="1" t="s">
        <v>120</v>
      </c>
      <c r="S13" s="1" t="s">
        <v>121</v>
      </c>
      <c r="T13" s="1" t="s">
        <v>122</v>
      </c>
    </row>
    <row r="14" s="1" customFormat="1" spans="1:20">
      <c r="A14" s="3">
        <v>16963527578</v>
      </c>
      <c r="B14" s="1" t="s">
        <v>169</v>
      </c>
      <c r="C14" s="1" t="s">
        <v>170</v>
      </c>
      <c r="D14" s="1" t="s">
        <v>166</v>
      </c>
      <c r="E14" s="1" t="s">
        <v>52</v>
      </c>
      <c r="F14" s="1" t="s">
        <v>154</v>
      </c>
      <c r="G14" s="1" t="s">
        <v>112</v>
      </c>
      <c r="H14" s="1" t="s">
        <v>113</v>
      </c>
      <c r="I14" s="1" t="s">
        <v>171</v>
      </c>
      <c r="J14" s="1" t="s">
        <v>115</v>
      </c>
      <c r="K14" s="1" t="s">
        <v>171</v>
      </c>
      <c r="L14" s="1" t="s">
        <v>171</v>
      </c>
      <c r="M14" s="1" t="s">
        <v>116</v>
      </c>
      <c r="N14" s="1" t="s">
        <v>116</v>
      </c>
      <c r="O14" s="1" t="s">
        <v>117</v>
      </c>
      <c r="P14" s="1" t="s">
        <v>118</v>
      </c>
      <c r="Q14" s="1" t="s">
        <v>172</v>
      </c>
      <c r="R14" s="1" t="s">
        <v>120</v>
      </c>
      <c r="S14" s="1" t="s">
        <v>121</v>
      </c>
      <c r="T14" s="1" t="s">
        <v>122</v>
      </c>
    </row>
    <row r="15" s="1" customFormat="1" spans="1:20">
      <c r="A15" s="3">
        <v>16956050101</v>
      </c>
      <c r="B15" s="1" t="s">
        <v>173</v>
      </c>
      <c r="C15" s="1" t="s">
        <v>174</v>
      </c>
      <c r="D15" s="1" t="s">
        <v>166</v>
      </c>
      <c r="E15" s="1" t="s">
        <v>51</v>
      </c>
      <c r="F15" s="1" t="s">
        <v>154</v>
      </c>
      <c r="G15" s="1" t="s">
        <v>112</v>
      </c>
      <c r="H15" s="1" t="s">
        <v>113</v>
      </c>
      <c r="I15" s="1" t="s">
        <v>175</v>
      </c>
      <c r="J15" s="1" t="s">
        <v>115</v>
      </c>
      <c r="K15" s="1" t="s">
        <v>175</v>
      </c>
      <c r="L15" s="1" t="s">
        <v>175</v>
      </c>
      <c r="M15" s="1" t="s">
        <v>116</v>
      </c>
      <c r="N15" s="1" t="s">
        <v>116</v>
      </c>
      <c r="O15" s="1" t="s">
        <v>117</v>
      </c>
      <c r="P15" s="1" t="s">
        <v>118</v>
      </c>
      <c r="Q15" s="1" t="s">
        <v>176</v>
      </c>
      <c r="R15" s="1" t="s">
        <v>120</v>
      </c>
      <c r="S15" s="1" t="s">
        <v>121</v>
      </c>
      <c r="T15" s="1" t="s">
        <v>122</v>
      </c>
    </row>
    <row r="16" s="1" customFormat="1" spans="1:20">
      <c r="A16" s="3">
        <v>16956044347</v>
      </c>
      <c r="B16" s="1" t="s">
        <v>173</v>
      </c>
      <c r="C16" s="1" t="s">
        <v>177</v>
      </c>
      <c r="D16" s="1" t="s">
        <v>166</v>
      </c>
      <c r="E16" s="1" t="s">
        <v>50</v>
      </c>
      <c r="F16" s="1" t="s">
        <v>154</v>
      </c>
      <c r="G16" s="1" t="s">
        <v>112</v>
      </c>
      <c r="H16" s="1" t="s">
        <v>113</v>
      </c>
      <c r="I16" s="1" t="s">
        <v>178</v>
      </c>
      <c r="J16" s="1" t="s">
        <v>115</v>
      </c>
      <c r="K16" s="1" t="s">
        <v>178</v>
      </c>
      <c r="L16" s="1" t="s">
        <v>178</v>
      </c>
      <c r="M16" s="1" t="s">
        <v>116</v>
      </c>
      <c r="N16" s="1" t="s">
        <v>116</v>
      </c>
      <c r="O16" s="1" t="s">
        <v>117</v>
      </c>
      <c r="P16" s="1" t="s">
        <v>118</v>
      </c>
      <c r="Q16" s="1" t="s">
        <v>179</v>
      </c>
      <c r="R16" s="1" t="s">
        <v>120</v>
      </c>
      <c r="S16" s="1" t="s">
        <v>121</v>
      </c>
      <c r="T16" s="1" t="s">
        <v>122</v>
      </c>
    </row>
    <row r="17" s="1" customFormat="1" spans="1:20">
      <c r="A17" s="3">
        <v>16897972533</v>
      </c>
      <c r="B17" s="1" t="s">
        <v>180</v>
      </c>
      <c r="C17" s="1" t="s">
        <v>181</v>
      </c>
      <c r="D17" s="1" t="s">
        <v>182</v>
      </c>
      <c r="E17" s="1" t="s">
        <v>183</v>
      </c>
      <c r="F17" s="1" t="s">
        <v>154</v>
      </c>
      <c r="G17" s="1" t="s">
        <v>112</v>
      </c>
      <c r="H17" s="1" t="s">
        <v>113</v>
      </c>
      <c r="I17" s="1" t="s">
        <v>184</v>
      </c>
      <c r="J17" s="1" t="s">
        <v>115</v>
      </c>
      <c r="K17" s="1" t="s">
        <v>184</v>
      </c>
      <c r="L17" s="1" t="s">
        <v>184</v>
      </c>
      <c r="M17" s="1" t="s">
        <v>116</v>
      </c>
      <c r="N17" s="1" t="s">
        <v>116</v>
      </c>
      <c r="O17" s="1" t="s">
        <v>117</v>
      </c>
      <c r="P17" s="1" t="s">
        <v>118</v>
      </c>
      <c r="Q17" s="1" t="s">
        <v>185</v>
      </c>
      <c r="R17" s="1" t="s">
        <v>120</v>
      </c>
      <c r="S17" s="1" t="s">
        <v>121</v>
      </c>
      <c r="T17" s="1" t="s">
        <v>122</v>
      </c>
    </row>
    <row r="18" s="1" customFormat="1" spans="1:20">
      <c r="A18" s="3">
        <v>16863316562</v>
      </c>
      <c r="B18" s="1" t="s">
        <v>186</v>
      </c>
      <c r="C18" s="1" t="s">
        <v>187</v>
      </c>
      <c r="D18" s="1" t="s">
        <v>188</v>
      </c>
      <c r="E18" s="1" t="s">
        <v>189</v>
      </c>
      <c r="F18" s="1" t="s">
        <v>154</v>
      </c>
      <c r="G18" s="1" t="s">
        <v>112</v>
      </c>
      <c r="H18" s="1" t="s">
        <v>113</v>
      </c>
      <c r="I18" s="1" t="s">
        <v>190</v>
      </c>
      <c r="J18" s="1" t="s">
        <v>115</v>
      </c>
      <c r="K18" s="1" t="s">
        <v>190</v>
      </c>
      <c r="L18" s="1" t="s">
        <v>190</v>
      </c>
      <c r="M18" s="1" t="s">
        <v>116</v>
      </c>
      <c r="N18" s="1" t="s">
        <v>116</v>
      </c>
      <c r="O18" s="1" t="s">
        <v>117</v>
      </c>
      <c r="P18" s="1" t="s">
        <v>118</v>
      </c>
      <c r="Q18" s="1" t="s">
        <v>191</v>
      </c>
      <c r="R18" s="1" t="s">
        <v>120</v>
      </c>
      <c r="S18" s="1" t="s">
        <v>121</v>
      </c>
      <c r="T18" s="1" t="s">
        <v>122</v>
      </c>
    </row>
    <row r="19" s="1" customFormat="1" spans="1:20">
      <c r="A19" s="3">
        <v>16859886073</v>
      </c>
      <c r="B19" s="1" t="s">
        <v>186</v>
      </c>
      <c r="C19" s="1" t="s">
        <v>192</v>
      </c>
      <c r="D19" s="1" t="s">
        <v>193</v>
      </c>
      <c r="E19" s="1" t="s">
        <v>194</v>
      </c>
      <c r="F19" s="1" t="s">
        <v>109</v>
      </c>
      <c r="G19" s="1" t="s">
        <v>112</v>
      </c>
      <c r="H19" s="1" t="s">
        <v>113</v>
      </c>
      <c r="I19" s="1" t="s">
        <v>195</v>
      </c>
      <c r="J19" s="1" t="s">
        <v>115</v>
      </c>
      <c r="K19" s="1" t="s">
        <v>195</v>
      </c>
      <c r="L19" s="1" t="s">
        <v>195</v>
      </c>
      <c r="M19" s="1" t="s">
        <v>116</v>
      </c>
      <c r="N19" s="1" t="s">
        <v>116</v>
      </c>
      <c r="O19" s="1" t="s">
        <v>117</v>
      </c>
      <c r="P19" s="1" t="s">
        <v>118</v>
      </c>
      <c r="Q19" s="1" t="s">
        <v>196</v>
      </c>
      <c r="R19" s="1" t="s">
        <v>120</v>
      </c>
      <c r="S19" s="1" t="s">
        <v>121</v>
      </c>
      <c r="T19" s="1" t="s">
        <v>122</v>
      </c>
    </row>
    <row r="20" s="1" customFormat="1" spans="1:20">
      <c r="A20" s="3">
        <v>16847813310</v>
      </c>
      <c r="B20" s="1" t="s">
        <v>197</v>
      </c>
      <c r="C20" s="1" t="s">
        <v>198</v>
      </c>
      <c r="D20" s="1" t="s">
        <v>199</v>
      </c>
      <c r="E20" s="1" t="s">
        <v>200</v>
      </c>
      <c r="F20" s="1" t="s">
        <v>109</v>
      </c>
      <c r="G20" s="1" t="s">
        <v>112</v>
      </c>
      <c r="H20" s="1" t="s">
        <v>113</v>
      </c>
      <c r="I20" s="1" t="s">
        <v>201</v>
      </c>
      <c r="J20" s="1" t="s">
        <v>115</v>
      </c>
      <c r="K20" s="1" t="s">
        <v>201</v>
      </c>
      <c r="L20" s="1" t="s">
        <v>201</v>
      </c>
      <c r="M20" s="1" t="s">
        <v>116</v>
      </c>
      <c r="N20" s="1" t="s">
        <v>116</v>
      </c>
      <c r="O20" s="1" t="s">
        <v>117</v>
      </c>
      <c r="P20" s="1" t="s">
        <v>118</v>
      </c>
      <c r="Q20" s="1" t="s">
        <v>202</v>
      </c>
      <c r="R20" s="1" t="s">
        <v>120</v>
      </c>
      <c r="S20" s="1" t="s">
        <v>121</v>
      </c>
      <c r="T20" s="1" t="s">
        <v>122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2021-12-31T01:43:53Z</dcterms:created>
  <dcterms:modified xsi:type="dcterms:W3CDTF">2021-12-31T01:48:09Z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768A8491DE7246049C33C22993860E74</vt:lpwstr>
  </property>
  <property fmtid="{D5CDD505-2E9C-101B-9397-08002B2CF9AE}" pid="3" name="KSOProductBuildVer">
    <vt:lpwstr>2052-11.1.0.11194</vt:lpwstr>
  </property>
</Properties>
</file>