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<sst xmlns="http://schemas.openxmlformats.org/spreadsheetml/2006/main" count="674" uniqueCount="265">
  <si>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</si>
  <si>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</si>
  <si>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</si>
  <si>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</si>
  <si>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</si>
  <si>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</si>
  <si>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</si>
  <si>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</si>
  <si>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</si>
  <si>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</si>
  <si>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</si>
  <si>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</si>
  <si>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</si>
  <si>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</si>
  <si>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</si>
  <si>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</si>
  <si>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</si>
  <si>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</si>
  <si>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</si>
  <si>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</si>
  <si>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</si>
  <si>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</si>
  <si>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</si>
  <si>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</si>
  <si>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</si>
  <si>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</si>
  <si>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</si>
  <si>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[因斯布鲁克]陶特曼酒店(Hotel Tautermann)(55547262)</t>
  </si>
  <si>
    <t>双人床房&lt;不退款&gt;&lt;2人入住&gt;</t>
  </si>
  <si>
    <t>HKD</t>
  </si>
  <si>
    <t>Cheon/Dajung</t>
  </si>
  <si>
    <t>CA13030211231HKD</t>
  </si>
  <si>
    <t>未提现</t>
  </si>
  <si>
    <t>携程开票</t>
  </si>
  <si>
    <t>EXP-1856534098</t>
  </si>
  <si>
    <t>[洞爷湖]强罗洞爷湖町传统日式旅馆(Yutorelo Toyako)(55543139)</t>
  </si>
  <si>
    <t>入住时指定房型&lt;2人入住&gt;&lt;不退款&gt;&lt;早餐&gt;</t>
  </si>
  <si>
    <t>HONG/YANPING,JIANG/JUNJI</t>
  </si>
  <si>
    <t>[巴科洛德]色达国会大厦中央酒店(Seda Capitol Central)(55599048)</t>
  </si>
  <si>
    <t>豪华间&lt;不退款&gt;&lt;2人入住&gt;</t>
  </si>
  <si>
    <t>Napoles/Jerik,Napoles/Jerik</t>
  </si>
  <si>
    <t>[首尔]首尔江南福朋喜来登酒店(Fourpoints by Sheraton Seoul Gangnam)(55932545)</t>
  </si>
  <si>
    <t>标准城景双床房&lt;不退款&gt;&lt;2人入住&gt;</t>
  </si>
  <si>
    <t>KANG/SUNMI</t>
  </si>
  <si>
    <t>[莫斯科]莫斯科市中心万怡酒店(Courtyard by Marriott Moscow City Center)(56206313)</t>
  </si>
  <si>
    <t>标准双床房&lt;2人入住&gt;&lt;不退款&gt;&lt;早餐&gt;</t>
  </si>
  <si>
    <t>Krymskaia/Iana</t>
  </si>
  <si>
    <t>[波苏埃洛-德阿拉尔孔]欧洲之星马德里酒店(Eurostars I-Hotel Madrid)(55733308)</t>
  </si>
  <si>
    <t>Duque/Montserrat</t>
  </si>
  <si>
    <t>[伊斯坦布尔]伊斯坦布尔麦卡万豪AC酒店(AC Hotel Istanbul Macka)(68026446)</t>
  </si>
  <si>
    <t>特大床房&lt;不退款&gt;&lt;2人入住&gt;</t>
  </si>
  <si>
    <t>EL MIMOUNI/MOHAMED YASSINE</t>
  </si>
  <si>
    <t>[卡尔加里]喜来登骑士卡尔加里酒店(Sheraton Cavalier Calgary Hotel)(68026783)</t>
  </si>
  <si>
    <t>传统特大床房&lt;2人入住&gt;&lt;不退款&gt;</t>
  </si>
  <si>
    <t>Reimer/Rob</t>
  </si>
  <si>
    <t>取消</t>
  </si>
  <si>
    <t>[威洛格罗夫]万豪费城威洛格罗夫斯普林希尔套房酒店(SpringHill Suites by Marriott Philadelphia Willow Grove)(68029503)</t>
  </si>
  <si>
    <t>2张双人床套房带沙发床&lt;2人入住&gt;&lt;不退款&gt;&lt;早餐&gt;</t>
  </si>
  <si>
    <t>xi/jing,liu/zixuan</t>
  </si>
  <si>
    <t>[雷克雅未克]中央广场酒店(Center Hotel Plaza)(70392141)</t>
  </si>
  <si>
    <t>标准房&lt;2人入住&gt;&lt;不退款&gt;&lt;早餐&gt;</t>
  </si>
  <si>
    <t>CHENG/HONG</t>
  </si>
  <si>
    <t>57686805-1</t>
  </si>
  <si>
    <t>[吉隆坡]吉隆坡JW万豪酒店(JW Marriott Hotel Kuala Lumpur)(68485603)</t>
  </si>
  <si>
    <t>豪华特大床房&lt;2人入住&gt;&lt;不退款&gt;</t>
  </si>
  <si>
    <t>SONG/LI,DONG/ZHUOWEI</t>
  </si>
  <si>
    <t>LU/KAINING</t>
  </si>
  <si>
    <t>[达累斯萨拉姆]牡蛎湾普罗蒂酒店(Protea Hotel by Marriott Dar es Salaam Oyster Bay)(68026688)</t>
  </si>
  <si>
    <t>1卧室双层大号床阁楼&lt;2人入住&gt;&lt;不退款&gt;&lt;早餐&gt;</t>
  </si>
  <si>
    <t>yajun/cai</t>
  </si>
  <si>
    <t>[第比利斯]第比利斯比尔特莫尔酒店(The Biltmore Hotel Tbilisi)(55465566)</t>
  </si>
  <si>
    <t>豪华双床房&lt;2人入住&gt;&lt;不退款&gt;</t>
  </si>
  <si>
    <t>LUO/XUE</t>
  </si>
  <si>
    <t>SK7628QZ8</t>
  </si>
  <si>
    <t>[马德里]埃克广场酒店(Exe Plaza Madrid)(55542732)</t>
  </si>
  <si>
    <t>双人床房&lt;2人入住&gt;&lt;不退款&gt;&lt;早餐&gt;</t>
  </si>
  <si>
    <t>Calleja Ramos/Jorge</t>
  </si>
  <si>
    <t>[阿布扎比]阿布扎比雅乐轩酒店(Aloft Abu Dhabi)(68026753)</t>
  </si>
  <si>
    <t>雅乐轩客房（1张特大床）&lt;不退款&gt;&lt;2人入住&gt;</t>
  </si>
  <si>
    <t>Almaazmi/Hassan</t>
  </si>
  <si>
    <t>[乔治市]槟城希迪特酒店(又称槟城龙城酒店) (槟城对抗新冠肺炎认证)(Cititel Penang (PenangFightCovid-19 Certified))(55851880)</t>
  </si>
  <si>
    <t>高级房, 1 张特大床&lt;不退款&gt;&lt;2人入住&gt;</t>
  </si>
  <si>
    <t>FAIES/MOHD FAIES BIN SAMSUDIN</t>
  </si>
  <si>
    <t>78917SC059002</t>
  </si>
  <si>
    <t>Romero Blanco/Jose Miguel</t>
  </si>
  <si>
    <t>[圣塞瓦斯蒂安]阿斯多里亚 7 号酒店(Zinema7)(55270295)</t>
  </si>
  <si>
    <t>标准双床房&lt;不退款&gt;&lt;2人入住&gt;</t>
  </si>
  <si>
    <t>Zohn/Sarah,Birzon/Sarit</t>
  </si>
  <si>
    <t>EXP-1873987853</t>
  </si>
  <si>
    <t>[达拉斯]达拉斯高地希尔顿格芮精选酒店(The Highland Dallas, Curio Collection by Hilton)(55852102)</t>
  </si>
  <si>
    <t>North/William</t>
  </si>
  <si>
    <t>[泽西市]泽西市纽波特威斯汀酒店(The Westin Jersey City Newport)(55680372)</t>
  </si>
  <si>
    <t>部分景观传统房带一张特大床&lt;不退款&gt;&lt;2人入住&gt;</t>
  </si>
  <si>
    <t>Polakampally/Varun</t>
  </si>
  <si>
    <t>，</t>
  </si>
  <si>
    <t xml:space="preserve"> 22993 HKD</t>
  </si>
  <si>
    <t>A211231103816481</t>
  </si>
  <si>
    <t>总计：22993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</si>
  <si>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</si>
  <si>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</si>
  <si>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</si>
  <si>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</si>
  <si>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</si>
  <si>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</si>
  <si>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</si>
  <si>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</si>
  <si>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</si>
  <si>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</si>
  <si>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</si>
  <si>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</si>
  <si>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</si>
  <si>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</si>
  <si>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</si>
  <si>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</si>
  <si>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</si>
  <si>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2021-12-27</t>
  </si>
  <si>
    <t>2357972</t>
  </si>
  <si>
    <t>泽西市纽波特威斯汀酒店</t>
  </si>
  <si>
    <t>Polakampally Varun</t>
  </si>
  <si>
    <t>2021-12-28</t>
  </si>
  <si>
    <t>退房日周结</t>
  </si>
  <si>
    <t>1050.74</t>
  </si>
  <si>
    <t>1285.00</t>
  </si>
  <si>
    <t>0</t>
  </si>
  <si>
    <t>0.00</t>
  </si>
  <si>
    <t>携程汇智国际直连</t>
  </si>
  <si>
    <t>2021-12-27 09:42:10</t>
  </si>
  <si>
    <t>否</t>
  </si>
  <si>
    <t>汇智国际旅游发展有限公司</t>
  </si>
  <si>
    <t>直连</t>
  </si>
  <si>
    <t>2357951</t>
  </si>
  <si>
    <t>达拉斯高地希尔顿格芮精选酒店</t>
  </si>
  <si>
    <t>North William</t>
  </si>
  <si>
    <t>1060.56</t>
  </si>
  <si>
    <t>1297.00</t>
  </si>
  <si>
    <t>2021-12-27 09:10:29</t>
  </si>
  <si>
    <t>2357838</t>
  </si>
  <si>
    <t xml:space="preserve">阿斯托里亚7号酒店 </t>
  </si>
  <si>
    <t>Zohn Sarah,Birzon Sarit</t>
  </si>
  <si>
    <t>506.16</t>
  </si>
  <si>
    <t>619.00</t>
  </si>
  <si>
    <t>2021-12-27 03:28:12</t>
  </si>
  <si>
    <t>2357824</t>
  </si>
  <si>
    <t>埃克广场酒店</t>
  </si>
  <si>
    <t>Romero Blanco Jose Miguel</t>
  </si>
  <si>
    <t>415.39</t>
  </si>
  <si>
    <t>508.00</t>
  </si>
  <si>
    <t>2021-12-27 01:49:33</t>
  </si>
  <si>
    <t>2021-12-26</t>
  </si>
  <si>
    <t>2357647</t>
  </si>
  <si>
    <t>槟城希迪特酒店(又称槟城龙城酒店) (槟城对抗新冠肺炎认证)</t>
  </si>
  <si>
    <t>FAIES MOHD FAIES BIN SAMSUDIN</t>
  </si>
  <si>
    <t>375.32</t>
  </si>
  <si>
    <t>459.00</t>
  </si>
  <si>
    <t>2021-12-26 21:34:26</t>
  </si>
  <si>
    <t>2357594</t>
  </si>
  <si>
    <t>阿布扎比雅乐轩酒店</t>
  </si>
  <si>
    <t>Almaazmi Hassan</t>
  </si>
  <si>
    <t>410.49</t>
  </si>
  <si>
    <t>502.00</t>
  </si>
  <si>
    <t>2021-12-26 20:50:29</t>
  </si>
  <si>
    <t>2357551</t>
  </si>
  <si>
    <t>Calleja Ramos Jorge</t>
  </si>
  <si>
    <t>526.60</t>
  </si>
  <si>
    <t>644.00</t>
  </si>
  <si>
    <t>2021-12-26 20:19:06</t>
  </si>
  <si>
    <t>2356749</t>
  </si>
  <si>
    <t>第比利斯比尔特莫尔酒店</t>
  </si>
  <si>
    <t>LUO XUE</t>
  </si>
  <si>
    <t>1900.33</t>
  </si>
  <si>
    <t>2324.00</t>
  </si>
  <si>
    <t>2021-12-26 01:55:17</t>
  </si>
  <si>
    <t>2021-12-25</t>
  </si>
  <si>
    <t>2355965</t>
  </si>
  <si>
    <t>牡蛎湾普罗蒂酒店</t>
  </si>
  <si>
    <t>yajun cai</t>
  </si>
  <si>
    <t>824.34</t>
  </si>
  <si>
    <t>1008.00</t>
  </si>
  <si>
    <t>2021-12-25 15:14:22</t>
  </si>
  <si>
    <t>2021-12-23</t>
  </si>
  <si>
    <t>2352457</t>
  </si>
  <si>
    <t>中央广场酒店</t>
  </si>
  <si>
    <t>LU KAINING</t>
  </si>
  <si>
    <t>631.65</t>
  </si>
  <si>
    <t>772.00</t>
  </si>
  <si>
    <t>2021-12-23 16:00:12</t>
  </si>
  <si>
    <t>2352167</t>
  </si>
  <si>
    <t>吉隆坡万豪大酒店</t>
  </si>
  <si>
    <t>SONG LI,DONG ZHUOWEI</t>
  </si>
  <si>
    <t>2361.33</t>
  </si>
  <si>
    <t>2886.00</t>
  </si>
  <si>
    <t>2021-12-23 12:44:00</t>
  </si>
  <si>
    <t>2351788</t>
  </si>
  <si>
    <t>CHENG HONG</t>
  </si>
  <si>
    <t>2021-12-23 07:56:29</t>
  </si>
  <si>
    <t>2021-12-21</t>
  </si>
  <si>
    <t>2349402</t>
  </si>
  <si>
    <t>万豪费城威洛格罗夫斯普林希尔套房酒店</t>
  </si>
  <si>
    <t>xi jing,liu zixuan</t>
  </si>
  <si>
    <t>1282.24</t>
  </si>
  <si>
    <t>1566.00</t>
  </si>
  <si>
    <t>2021-12-21 13:45:10</t>
  </si>
  <si>
    <t>2348939</t>
  </si>
  <si>
    <t>喜来登骑士卡尔加里酒店</t>
  </si>
  <si>
    <t>Reimer Rob</t>
  </si>
  <si>
    <t>670.60</t>
  </si>
  <si>
    <t>819.00</t>
  </si>
  <si>
    <t>2021-12-21 11:33:08</t>
  </si>
  <si>
    <t>2021-12-20</t>
  </si>
  <si>
    <t>2347844</t>
  </si>
  <si>
    <t>伊斯坦布尔马其卡万豪AC酒店</t>
  </si>
  <si>
    <t>EL MIMOUNI MOHAMED YASSINE</t>
  </si>
  <si>
    <t>2021-12-24</t>
  </si>
  <si>
    <t>2099.71</t>
  </si>
  <si>
    <t>2565.00</t>
  </si>
  <si>
    <t>2021-12-20 08:16:38</t>
  </si>
  <si>
    <t>2021-12-11</t>
  </si>
  <si>
    <t>2335429</t>
  </si>
  <si>
    <t>欧洲之星马德里酒店</t>
  </si>
  <si>
    <t>Duque Montserrat</t>
  </si>
  <si>
    <t>865.39</t>
  </si>
  <si>
    <t>1056.00</t>
  </si>
  <si>
    <t>2021-12-11 02:35:27</t>
  </si>
  <si>
    <t>2021-12-09</t>
  </si>
  <si>
    <t>2333676</t>
  </si>
  <si>
    <t>莫斯科市中心万怡酒店</t>
  </si>
  <si>
    <t>Krymskaia Iana</t>
  </si>
  <si>
    <t>668.71</t>
  </si>
  <si>
    <t>816.00</t>
  </si>
  <si>
    <t>2021-12-09 21:02:49</t>
  </si>
  <si>
    <t>2021-12-06</t>
  </si>
  <si>
    <t>2328194</t>
  </si>
  <si>
    <t>首尔江南福朋喜来登酒店</t>
  </si>
  <si>
    <t>KANG SUNMI</t>
  </si>
  <si>
    <t>635.93</t>
  </si>
  <si>
    <t>776.00</t>
  </si>
  <si>
    <t>2021-12-06 00:45:08</t>
  </si>
  <si>
    <t>2021-12-04</t>
  </si>
  <si>
    <t>2327595</t>
  </si>
  <si>
    <t>色達首都中央酒店</t>
  </si>
  <si>
    <t>Napoles Jerik,Napoles Jerik</t>
  </si>
  <si>
    <t>658.96</t>
  </si>
  <si>
    <t>804.00</t>
  </si>
  <si>
    <t>2021-12-04 22:22:25</t>
  </si>
  <si>
    <t>2021-11-25</t>
  </si>
  <si>
    <t>2312990</t>
  </si>
  <si>
    <t>Yutorelo洞爷湖酒店</t>
  </si>
  <si>
    <t>HONG YANPING,JIANG JUNJI</t>
  </si>
  <si>
    <t>607.61</t>
  </si>
  <si>
    <t>740.00</t>
  </si>
  <si>
    <t>2021-11-25 22:36:08</t>
  </si>
  <si>
    <t>2021-11-12</t>
  </si>
  <si>
    <t>2297432</t>
  </si>
  <si>
    <t>陶特曼酒店</t>
  </si>
  <si>
    <t>Cheon Dajung</t>
  </si>
  <si>
    <t>1309.31</t>
  </si>
  <si>
    <t>1594.00</t>
  </si>
  <si>
    <t>2021-11-12 07:03:22</t>
  </si>
  <si>
    <t>2021-06-19</t>
  </si>
  <si>
    <t>2162660</t>
  </si>
  <si>
    <t>温哥华喜来登华尔中心酒店</t>
  </si>
  <si>
    <t>Dong ChengZhang</t>
  </si>
  <si>
    <t>2756.57</t>
  </si>
  <si>
    <t>3310.00</t>
  </si>
  <si>
    <t>2021-06-19 13:00:12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</si>
</sst>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7" fillId="14" borderId="1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16776689932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44556</v>
      </c>
      <c r="G2" s="5">
        <v>44558</v>
      </c>
      <c r="H2" s="4">
        <v>1</v>
      </c>
      <c r="I2" s="4">
        <v>2</v>
      </c>
      <c r="J2" s="4">
        <v>2</v>
      </c>
      <c r="K2" s="4" t="s">
        <v>29</v>
      </c>
      <c r="L2" s="4">
        <v>1594</v>
      </c>
      <c r="M2" s="4">
        <v>1594</v>
      </c>
      <c r="N2" s="4" t="s">
        <v>30</v>
      </c>
      <c r="O2" s="4" t="s">
        <v>31</v>
      </c>
      <c r="P2" s="4" t="s">
        <v>32</v>
      </c>
      <c r="Q2" s="4">
        <v>0</v>
      </c>
      <c r="R2" s="6">
        <v>44512</v>
      </c>
      <c r="S2" s="5">
        <v>44561</v>
      </c>
      <c r="T2" s="4" t="s">
        <v>33</v>
      </c>
      <c r="U2" s="4">
        <v>1594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16865258124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44557</v>
      </c>
      <c r="G3" s="5">
        <v>44558</v>
      </c>
      <c r="H3" s="4">
        <v>1</v>
      </c>
      <c r="I3" s="4">
        <v>1</v>
      </c>
      <c r="J3" s="4">
        <v>1</v>
      </c>
      <c r="K3" s="4" t="s">
        <v>29</v>
      </c>
      <c r="L3" s="4">
        <v>740</v>
      </c>
      <c r="M3" s="4">
        <v>740</v>
      </c>
      <c r="N3" s="4" t="s">
        <v>37</v>
      </c>
      <c r="O3" s="4" t="s">
        <v>31</v>
      </c>
      <c r="P3" s="4" t="s">
        <v>32</v>
      </c>
      <c r="Q3" s="4">
        <v>0</v>
      </c>
      <c r="R3" s="6">
        <v>44525</v>
      </c>
      <c r="S3" s="5">
        <v>44561</v>
      </c>
      <c r="T3" s="4" t="s">
        <v>33</v>
      </c>
      <c r="U3" s="4">
        <v>740</v>
      </c>
      <c r="V3" s="4">
        <v>0</v>
      </c>
      <c r="W3" s="4">
        <v>0</v>
      </c>
    </row>
    <row r="4" s="4" customFormat="1" spans="1:24">
      <c r="A4" s="4">
        <v>16921894676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44556</v>
      </c>
      <c r="G4" s="5">
        <v>44558</v>
      </c>
      <c r="H4" s="4">
        <v>1</v>
      </c>
      <c r="I4" s="4">
        <v>2</v>
      </c>
      <c r="J4" s="4">
        <v>2</v>
      </c>
      <c r="K4" s="4" t="s">
        <v>29</v>
      </c>
      <c r="L4" s="4">
        <v>804</v>
      </c>
      <c r="M4" s="4">
        <v>804</v>
      </c>
      <c r="N4" s="4" t="s">
        <v>40</v>
      </c>
      <c r="O4" s="4" t="s">
        <v>31</v>
      </c>
      <c r="P4" s="4" t="s">
        <v>32</v>
      </c>
      <c r="Q4" s="4">
        <v>0</v>
      </c>
      <c r="R4" s="6">
        <v>44534</v>
      </c>
      <c r="S4" s="5">
        <v>44561</v>
      </c>
      <c r="T4" s="4" t="s">
        <v>33</v>
      </c>
      <c r="U4" s="4">
        <v>804</v>
      </c>
      <c r="V4" s="4">
        <v>0</v>
      </c>
      <c r="W4" s="4">
        <v>0</v>
      </c>
      <c r="X4" s="4">
        <v>2327595</v>
      </c>
    </row>
    <row r="5" s="4" customFormat="1" spans="1:25">
      <c r="A5" s="4">
        <v>16927413523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44557</v>
      </c>
      <c r="G5" s="5">
        <v>44558</v>
      </c>
      <c r="H5" s="4">
        <v>1</v>
      </c>
      <c r="I5" s="4">
        <v>1</v>
      </c>
      <c r="J5" s="4">
        <v>1</v>
      </c>
      <c r="K5" s="4" t="s">
        <v>29</v>
      </c>
      <c r="L5" s="4">
        <v>776</v>
      </c>
      <c r="M5" s="4">
        <v>776</v>
      </c>
      <c r="N5" s="4" t="s">
        <v>43</v>
      </c>
      <c r="O5" s="4" t="s">
        <v>31</v>
      </c>
      <c r="P5" s="4" t="s">
        <v>32</v>
      </c>
      <c r="Q5" s="4">
        <v>0</v>
      </c>
      <c r="R5" s="6">
        <v>44536</v>
      </c>
      <c r="S5" s="5">
        <v>44561</v>
      </c>
      <c r="T5" s="4" t="s">
        <v>33</v>
      </c>
      <c r="U5" s="4">
        <v>776</v>
      </c>
      <c r="V5" s="4">
        <v>0</v>
      </c>
      <c r="W5" s="4">
        <v>0</v>
      </c>
      <c r="X5" s="4">
        <v>2328194</v>
      </c>
      <c r="Y5" s="4">
        <v>98469242</v>
      </c>
    </row>
    <row r="6" s="4" customFormat="1" spans="1:25">
      <c r="A6" s="4">
        <v>16951762611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44557</v>
      </c>
      <c r="G6" s="5">
        <v>44558</v>
      </c>
      <c r="H6" s="4">
        <v>1</v>
      </c>
      <c r="I6" s="4">
        <v>1</v>
      </c>
      <c r="J6" s="4">
        <v>1</v>
      </c>
      <c r="K6" s="4" t="s">
        <v>29</v>
      </c>
      <c r="L6" s="4">
        <v>816</v>
      </c>
      <c r="M6" s="4">
        <v>816</v>
      </c>
      <c r="N6" s="4" t="s">
        <v>46</v>
      </c>
      <c r="O6" s="4" t="s">
        <v>31</v>
      </c>
      <c r="P6" s="4" t="s">
        <v>32</v>
      </c>
      <c r="Q6" s="4">
        <v>0</v>
      </c>
      <c r="R6" s="6">
        <v>44539</v>
      </c>
      <c r="S6" s="5">
        <v>44561</v>
      </c>
      <c r="T6" s="4" t="s">
        <v>33</v>
      </c>
      <c r="U6" s="4">
        <v>816</v>
      </c>
      <c r="V6" s="4">
        <v>0</v>
      </c>
      <c r="W6" s="4">
        <v>0</v>
      </c>
      <c r="X6" s="4">
        <v>2333676</v>
      </c>
      <c r="Y6" s="4">
        <v>71640181</v>
      </c>
    </row>
    <row r="7" s="4" customFormat="1" spans="1:24">
      <c r="A7" s="4">
        <v>16960992543</v>
      </c>
      <c r="B7" s="4" t="s">
        <v>25</v>
      </c>
      <c r="C7" s="4" t="s">
        <v>26</v>
      </c>
      <c r="D7" s="4" t="s">
        <v>47</v>
      </c>
      <c r="E7" s="4" t="s">
        <v>28</v>
      </c>
      <c r="F7" s="5">
        <v>44556</v>
      </c>
      <c r="G7" s="5">
        <v>44558</v>
      </c>
      <c r="H7" s="4">
        <v>1</v>
      </c>
      <c r="I7" s="4">
        <v>2</v>
      </c>
      <c r="J7" s="4">
        <v>2</v>
      </c>
      <c r="K7" s="4" t="s">
        <v>29</v>
      </c>
      <c r="L7" s="4">
        <v>1056</v>
      </c>
      <c r="M7" s="4">
        <v>1056</v>
      </c>
      <c r="N7" s="4" t="s">
        <v>48</v>
      </c>
      <c r="O7" s="4" t="s">
        <v>31</v>
      </c>
      <c r="P7" s="4" t="s">
        <v>32</v>
      </c>
      <c r="Q7" s="4">
        <v>0</v>
      </c>
      <c r="R7" s="6">
        <v>44541</v>
      </c>
      <c r="S7" s="5">
        <v>44561</v>
      </c>
      <c r="T7" s="4" t="s">
        <v>33</v>
      </c>
      <c r="U7" s="4">
        <v>1056</v>
      </c>
      <c r="V7" s="4">
        <v>0</v>
      </c>
      <c r="W7" s="4">
        <v>0</v>
      </c>
      <c r="X7" s="4">
        <v>2335429</v>
      </c>
    </row>
    <row r="8" s="4" customFormat="1" spans="1:25">
      <c r="A8" s="4">
        <v>17016083368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44554</v>
      </c>
      <c r="G8" s="5">
        <v>44558</v>
      </c>
      <c r="H8" s="4">
        <v>1</v>
      </c>
      <c r="I8" s="4">
        <v>4</v>
      </c>
      <c r="J8" s="4">
        <v>4</v>
      </c>
      <c r="K8" s="4" t="s">
        <v>29</v>
      </c>
      <c r="L8" s="4">
        <v>2565</v>
      </c>
      <c r="M8" s="4">
        <v>2565</v>
      </c>
      <c r="N8" s="4" t="s">
        <v>51</v>
      </c>
      <c r="O8" s="4" t="s">
        <v>31</v>
      </c>
      <c r="P8" s="4" t="s">
        <v>32</v>
      </c>
      <c r="Q8" s="4">
        <v>0</v>
      </c>
      <c r="R8" s="6">
        <v>44550</v>
      </c>
      <c r="S8" s="5">
        <v>44561</v>
      </c>
      <c r="T8" s="4" t="s">
        <v>33</v>
      </c>
      <c r="U8" s="4">
        <v>2565</v>
      </c>
      <c r="V8" s="4">
        <v>0</v>
      </c>
      <c r="W8" s="4">
        <v>0</v>
      </c>
      <c r="X8" s="4"/>
      <c r="Y8" s="4">
        <v>81113057</v>
      </c>
    </row>
    <row r="9" s="4" customFormat="1" spans="1:25">
      <c r="A9" s="4">
        <v>17021652580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44557</v>
      </c>
      <c r="G9" s="5">
        <v>44558</v>
      </c>
      <c r="H9" s="4">
        <v>1</v>
      </c>
      <c r="I9" s="4">
        <v>1</v>
      </c>
      <c r="J9" s="4">
        <v>1</v>
      </c>
      <c r="K9" s="4" t="s">
        <v>29</v>
      </c>
      <c r="L9" s="4">
        <v>819</v>
      </c>
      <c r="M9" s="4">
        <v>819</v>
      </c>
      <c r="N9" s="4" t="s">
        <v>54</v>
      </c>
      <c r="O9" s="4" t="s">
        <v>31</v>
      </c>
      <c r="P9" s="4" t="s">
        <v>32</v>
      </c>
      <c r="Q9" s="4">
        <v>0</v>
      </c>
      <c r="R9" s="6">
        <v>44551</v>
      </c>
      <c r="S9" s="5">
        <v>44561</v>
      </c>
      <c r="T9" s="4" t="s">
        <v>33</v>
      </c>
      <c r="U9" s="4">
        <v>819</v>
      </c>
      <c r="V9" s="4">
        <v>0</v>
      </c>
      <c r="W9" s="4">
        <v>0</v>
      </c>
      <c r="X9" s="4">
        <v>2348939</v>
      </c>
      <c r="Y9" s="4">
        <v>81637139</v>
      </c>
    </row>
    <row r="10" s="4" customFormat="1" spans="1:25">
      <c r="A10" s="4">
        <v>17021652580</v>
      </c>
      <c r="B10" s="4" t="s">
        <v>25</v>
      </c>
      <c r="C10" s="4" t="s">
        <v>55</v>
      </c>
      <c r="D10" s="4" t="s">
        <v>52</v>
      </c>
      <c r="E10" s="4" t="s">
        <v>53</v>
      </c>
      <c r="F10" s="5">
        <v>44557</v>
      </c>
      <c r="G10" s="5">
        <v>44558</v>
      </c>
      <c r="H10" s="4">
        <v>1</v>
      </c>
      <c r="I10" s="4">
        <v>1</v>
      </c>
      <c r="J10" s="4">
        <v>1</v>
      </c>
      <c r="K10" s="4" t="s">
        <v>29</v>
      </c>
      <c r="L10" s="4">
        <v>-819</v>
      </c>
      <c r="M10" s="4">
        <v>-819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44551</v>
      </c>
      <c r="S10" s="5">
        <v>44561</v>
      </c>
      <c r="T10" s="4" t="s">
        <v>33</v>
      </c>
      <c r="U10" s="4">
        <v>-819</v>
      </c>
      <c r="V10" s="4">
        <v>0</v>
      </c>
      <c r="W10" s="4">
        <v>0</v>
      </c>
      <c r="X10" s="4">
        <v>2348939</v>
      </c>
      <c r="Y10" s="4">
        <v>81637139</v>
      </c>
    </row>
    <row r="11" s="4" customFormat="1" spans="1:25">
      <c r="A11" s="4">
        <v>17024759565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44556</v>
      </c>
      <c r="G11" s="5">
        <v>44558</v>
      </c>
      <c r="H11" s="4">
        <v>1</v>
      </c>
      <c r="I11" s="4">
        <v>2</v>
      </c>
      <c r="J11" s="4">
        <v>2</v>
      </c>
      <c r="K11" s="4" t="s">
        <v>29</v>
      </c>
      <c r="L11" s="4">
        <v>1566</v>
      </c>
      <c r="M11" s="4">
        <v>1566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44551</v>
      </c>
      <c r="S11" s="5">
        <v>44561</v>
      </c>
      <c r="T11" s="4" t="s">
        <v>33</v>
      </c>
      <c r="U11" s="4">
        <v>1566</v>
      </c>
      <c r="V11" s="4">
        <v>0</v>
      </c>
      <c r="W11" s="4">
        <v>0</v>
      </c>
      <c r="X11" s="4">
        <v>2349402</v>
      </c>
      <c r="Y11" s="4">
        <v>82077658</v>
      </c>
    </row>
    <row r="12" s="4" customFormat="1" spans="1:25">
      <c r="A12" s="4">
        <v>17034550926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44557</v>
      </c>
      <c r="G12" s="5">
        <v>44558</v>
      </c>
      <c r="H12" s="4">
        <v>1</v>
      </c>
      <c r="I12" s="4">
        <v>1</v>
      </c>
      <c r="J12" s="4">
        <v>1</v>
      </c>
      <c r="K12" s="4" t="s">
        <v>29</v>
      </c>
      <c r="L12" s="4">
        <v>772</v>
      </c>
      <c r="M12" s="4">
        <v>772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44553</v>
      </c>
      <c r="S12" s="5">
        <v>44561</v>
      </c>
      <c r="T12" s="4" t="s">
        <v>33</v>
      </c>
      <c r="U12" s="4">
        <v>772</v>
      </c>
      <c r="V12" s="4">
        <v>0</v>
      </c>
      <c r="W12" s="4">
        <v>0</v>
      </c>
      <c r="X12" s="4">
        <v>2351788</v>
      </c>
      <c r="Y12" s="4" t="s">
        <v>62</v>
      </c>
    </row>
    <row r="13" s="4" customFormat="1" spans="1:25">
      <c r="A13" s="4">
        <v>17035456208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44555</v>
      </c>
      <c r="G13" s="5">
        <v>44558</v>
      </c>
      <c r="H13" s="4">
        <v>1</v>
      </c>
      <c r="I13" s="4">
        <v>3</v>
      </c>
      <c r="J13" s="4">
        <v>3</v>
      </c>
      <c r="K13" s="4" t="s">
        <v>29</v>
      </c>
      <c r="L13" s="4">
        <v>2886</v>
      </c>
      <c r="M13" s="4">
        <v>2886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44553</v>
      </c>
      <c r="S13" s="5">
        <v>44561</v>
      </c>
      <c r="T13" s="4" t="s">
        <v>33</v>
      </c>
      <c r="U13" s="4">
        <v>2886</v>
      </c>
      <c r="V13" s="4">
        <v>0</v>
      </c>
      <c r="W13" s="4">
        <v>0</v>
      </c>
      <c r="X13" s="4">
        <v>2352167</v>
      </c>
      <c r="Y13" s="4">
        <v>83647589</v>
      </c>
    </row>
    <row r="14" s="4" customFormat="1" spans="1:24">
      <c r="A14" s="4">
        <v>17036166139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44557</v>
      </c>
      <c r="G14" s="5">
        <v>44558</v>
      </c>
      <c r="H14" s="4">
        <v>1</v>
      </c>
      <c r="I14" s="4">
        <v>1</v>
      </c>
      <c r="J14" s="4">
        <v>1</v>
      </c>
      <c r="K14" s="4" t="s">
        <v>29</v>
      </c>
      <c r="L14" s="4">
        <v>772</v>
      </c>
      <c r="M14" s="4">
        <v>772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44553</v>
      </c>
      <c r="S14" s="5">
        <v>44561</v>
      </c>
      <c r="T14" s="4" t="s">
        <v>33</v>
      </c>
      <c r="U14" s="4">
        <v>772</v>
      </c>
      <c r="V14" s="4">
        <v>0</v>
      </c>
      <c r="W14" s="4">
        <v>0</v>
      </c>
      <c r="X14" s="4">
        <v>2352457</v>
      </c>
    </row>
    <row r="15" s="4" customFormat="1" spans="1:25">
      <c r="A15" s="4">
        <v>17050274026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44556</v>
      </c>
      <c r="G15" s="5">
        <v>44558</v>
      </c>
      <c r="H15" s="4">
        <v>1</v>
      </c>
      <c r="I15" s="4">
        <v>2</v>
      </c>
      <c r="J15" s="4">
        <v>2</v>
      </c>
      <c r="K15" s="4" t="s">
        <v>29</v>
      </c>
      <c r="L15" s="4">
        <v>1008</v>
      </c>
      <c r="M15" s="4">
        <v>1008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44555</v>
      </c>
      <c r="S15" s="5">
        <v>44561</v>
      </c>
      <c r="T15" s="4" t="s">
        <v>33</v>
      </c>
      <c r="U15" s="4">
        <v>1008</v>
      </c>
      <c r="V15" s="4">
        <v>0</v>
      </c>
      <c r="W15" s="4">
        <v>0</v>
      </c>
      <c r="X15" s="4">
        <v>2355965</v>
      </c>
      <c r="Y15" s="4">
        <v>84846284</v>
      </c>
    </row>
    <row r="16" s="4" customFormat="1" spans="1:25">
      <c r="A16" s="4">
        <v>17052580921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44556</v>
      </c>
      <c r="G16" s="5">
        <v>44558</v>
      </c>
      <c r="H16" s="4">
        <v>1</v>
      </c>
      <c r="I16" s="4">
        <v>2</v>
      </c>
      <c r="J16" s="4">
        <v>2</v>
      </c>
      <c r="K16" s="4" t="s">
        <v>29</v>
      </c>
      <c r="L16" s="4">
        <v>2324</v>
      </c>
      <c r="M16" s="4">
        <v>2324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44556</v>
      </c>
      <c r="S16" s="5">
        <v>44561</v>
      </c>
      <c r="T16" s="4" t="s">
        <v>33</v>
      </c>
      <c r="U16" s="4">
        <v>2324</v>
      </c>
      <c r="V16" s="4">
        <v>0</v>
      </c>
      <c r="W16" s="4">
        <v>0</v>
      </c>
      <c r="X16" s="4"/>
      <c r="Y16" s="4" t="s">
        <v>73</v>
      </c>
    </row>
    <row r="17" s="4" customFormat="1" spans="1:25">
      <c r="A17" s="4">
        <v>17057481316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44557</v>
      </c>
      <c r="G17" s="5">
        <v>44558</v>
      </c>
      <c r="H17" s="4">
        <v>1</v>
      </c>
      <c r="I17" s="4">
        <v>1</v>
      </c>
      <c r="J17" s="4">
        <v>1</v>
      </c>
      <c r="K17" s="4" t="s">
        <v>29</v>
      </c>
      <c r="L17" s="4">
        <v>644</v>
      </c>
      <c r="M17" s="4">
        <v>644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44556</v>
      </c>
      <c r="S17" s="5">
        <v>44561</v>
      </c>
      <c r="T17" s="4" t="s">
        <v>33</v>
      </c>
      <c r="U17" s="4">
        <v>644</v>
      </c>
      <c r="V17" s="4">
        <v>0</v>
      </c>
      <c r="W17" s="4">
        <v>0</v>
      </c>
      <c r="X17" s="4"/>
      <c r="Y17" s="4">
        <v>12477540</v>
      </c>
    </row>
    <row r="18" s="4" customFormat="1" spans="1:25">
      <c r="A18" s="4">
        <v>17057611822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44557</v>
      </c>
      <c r="G18" s="5">
        <v>44558</v>
      </c>
      <c r="H18" s="4">
        <v>1</v>
      </c>
      <c r="I18" s="4">
        <v>1</v>
      </c>
      <c r="J18" s="4">
        <v>1</v>
      </c>
      <c r="K18" s="4" t="s">
        <v>29</v>
      </c>
      <c r="L18" s="4">
        <v>502</v>
      </c>
      <c r="M18" s="4">
        <v>502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44556</v>
      </c>
      <c r="S18" s="5">
        <v>44561</v>
      </c>
      <c r="T18" s="4" t="s">
        <v>33</v>
      </c>
      <c r="U18" s="4">
        <v>502</v>
      </c>
      <c r="V18" s="4">
        <v>0</v>
      </c>
      <c r="W18" s="4">
        <v>0</v>
      </c>
      <c r="X18" s="4"/>
      <c r="Y18" s="4">
        <v>85349880</v>
      </c>
    </row>
    <row r="19" s="4" customFormat="1" spans="1:25">
      <c r="A19" s="4">
        <v>17057778991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44557</v>
      </c>
      <c r="G19" s="5">
        <v>44558</v>
      </c>
      <c r="H19" s="4">
        <v>1</v>
      </c>
      <c r="I19" s="4">
        <v>1</v>
      </c>
      <c r="J19" s="4">
        <v>1</v>
      </c>
      <c r="K19" s="4" t="s">
        <v>29</v>
      </c>
      <c r="L19" s="4">
        <v>459</v>
      </c>
      <c r="M19" s="4">
        <v>459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44556</v>
      </c>
      <c r="S19" s="5">
        <v>44561</v>
      </c>
      <c r="T19" s="4" t="s">
        <v>33</v>
      </c>
      <c r="U19" s="4">
        <v>459</v>
      </c>
      <c r="V19" s="4">
        <v>0</v>
      </c>
      <c r="W19" s="4">
        <v>0</v>
      </c>
      <c r="X19" s="4"/>
      <c r="Y19" s="4" t="s">
        <v>83</v>
      </c>
    </row>
    <row r="20" s="4" customFormat="1" spans="1:24">
      <c r="A20" s="4">
        <v>17058484770</v>
      </c>
      <c r="B20" s="4" t="s">
        <v>25</v>
      </c>
      <c r="C20" s="4" t="s">
        <v>26</v>
      </c>
      <c r="D20" s="4" t="s">
        <v>74</v>
      </c>
      <c r="E20" s="4" t="s">
        <v>28</v>
      </c>
      <c r="F20" s="5">
        <v>44557</v>
      </c>
      <c r="G20" s="5">
        <v>44558</v>
      </c>
      <c r="H20" s="4">
        <v>1</v>
      </c>
      <c r="I20" s="4">
        <v>1</v>
      </c>
      <c r="J20" s="4">
        <v>1</v>
      </c>
      <c r="K20" s="4" t="s">
        <v>29</v>
      </c>
      <c r="L20" s="4">
        <v>508</v>
      </c>
      <c r="M20" s="4">
        <v>508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44557</v>
      </c>
      <c r="S20" s="5">
        <v>44561</v>
      </c>
      <c r="T20" s="4" t="s">
        <v>33</v>
      </c>
      <c r="U20" s="4">
        <v>508</v>
      </c>
      <c r="V20" s="4">
        <v>0</v>
      </c>
      <c r="W20" s="4">
        <v>0</v>
      </c>
      <c r="X20" s="4">
        <v>2357824</v>
      </c>
    </row>
    <row r="21" s="4" customFormat="1" spans="1:25">
      <c r="A21" s="4">
        <v>17058546324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44557</v>
      </c>
      <c r="G21" s="5">
        <v>44558</v>
      </c>
      <c r="H21" s="4">
        <v>1</v>
      </c>
      <c r="I21" s="4">
        <v>1</v>
      </c>
      <c r="J21" s="4">
        <v>1</v>
      </c>
      <c r="K21" s="4" t="s">
        <v>29</v>
      </c>
      <c r="L21" s="4">
        <v>619</v>
      </c>
      <c r="M21" s="4">
        <v>619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44557</v>
      </c>
      <c r="S21" s="5">
        <v>44561</v>
      </c>
      <c r="T21" s="4" t="s">
        <v>33</v>
      </c>
      <c r="U21" s="4">
        <v>619</v>
      </c>
      <c r="V21" s="4">
        <v>0</v>
      </c>
      <c r="W21" s="4">
        <v>0</v>
      </c>
      <c r="X21" s="4">
        <v>2357838</v>
      </c>
      <c r="Y21" s="4" t="s">
        <v>88</v>
      </c>
    </row>
    <row r="22" s="4" customFormat="1" spans="1:25">
      <c r="A22" s="4">
        <v>17058769681</v>
      </c>
      <c r="B22" s="4" t="s">
        <v>25</v>
      </c>
      <c r="C22" s="4" t="s">
        <v>26</v>
      </c>
      <c r="D22" s="4" t="s">
        <v>89</v>
      </c>
      <c r="E22" s="4" t="s">
        <v>50</v>
      </c>
      <c r="F22" s="5">
        <v>44557</v>
      </c>
      <c r="G22" s="5">
        <v>44558</v>
      </c>
      <c r="H22" s="4">
        <v>1</v>
      </c>
      <c r="I22" s="4">
        <v>1</v>
      </c>
      <c r="J22" s="4">
        <v>1</v>
      </c>
      <c r="K22" s="4" t="s">
        <v>29</v>
      </c>
      <c r="L22" s="4">
        <v>1297</v>
      </c>
      <c r="M22" s="4">
        <v>1297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44557</v>
      </c>
      <c r="S22" s="5">
        <v>44561</v>
      </c>
      <c r="T22" s="4" t="s">
        <v>33</v>
      </c>
      <c r="U22" s="4">
        <v>1297</v>
      </c>
      <c r="V22" s="4">
        <v>0</v>
      </c>
      <c r="W22" s="4">
        <v>0</v>
      </c>
      <c r="X22" s="4">
        <v>2357951</v>
      </c>
      <c r="Y22" s="4">
        <v>3224061283</v>
      </c>
    </row>
    <row r="23" s="4" customFormat="1" spans="1:25">
      <c r="A23" s="4">
        <v>17058821919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44557</v>
      </c>
      <c r="G23" s="5">
        <v>44558</v>
      </c>
      <c r="H23" s="4">
        <v>1</v>
      </c>
      <c r="I23" s="4">
        <v>1</v>
      </c>
      <c r="J23" s="4">
        <v>1</v>
      </c>
      <c r="K23" s="4" t="s">
        <v>29</v>
      </c>
      <c r="L23" s="4">
        <v>1285</v>
      </c>
      <c r="M23" s="4">
        <v>1285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44557</v>
      </c>
      <c r="S23" s="5">
        <v>44561</v>
      </c>
      <c r="T23" s="4" t="s">
        <v>33</v>
      </c>
      <c r="U23" s="4">
        <v>1285</v>
      </c>
      <c r="V23" s="4">
        <v>0</v>
      </c>
      <c r="W23" s="4">
        <v>0</v>
      </c>
      <c r="X23" s="4">
        <v>2357972</v>
      </c>
      <c r="Y23" s="4">
        <v>85687846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3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4">
        <v>16776689932</v>
      </c>
      <c r="B2" s="5">
        <v>44556</v>
      </c>
      <c r="C2" s="5">
        <v>44558</v>
      </c>
      <c r="D2" s="4">
        <v>1594</v>
      </c>
      <c r="E2" s="4" t="str">
        <f>VLOOKUP(A2,HOP!A:L,12,0)</f>
        <v>1594.00</v>
      </c>
      <c r="F2" s="4" t="str">
        <f>VLOOKUP(A2,HOP!A:C,3,0)</f>
        <v>2297432</v>
      </c>
      <c r="G2" s="4">
        <f>D2-E2</f>
        <v>0</v>
      </c>
      <c r="H2" s="4" t="str">
        <f>$H$1&amp;F2</f>
        <v>，2297432</v>
      </c>
      <c r="I2" s="4" t="str">
        <f>VLOOKUP(A2,HOP!A:T,20,0)</f>
        <v>直连</v>
      </c>
    </row>
    <row r="3" s="4" customFormat="1" spans="1:9">
      <c r="A3" s="4">
        <v>16865258124</v>
      </c>
      <c r="B3" s="5">
        <v>44557</v>
      </c>
      <c r="C3" s="5">
        <v>44558</v>
      </c>
      <c r="D3" s="4">
        <v>740</v>
      </c>
      <c r="E3" s="4" t="str">
        <f>VLOOKUP(A3,HOP!A:L,12,0)</f>
        <v>740.00</v>
      </c>
      <c r="F3" s="4" t="str">
        <f>VLOOKUP(A3,HOP!A:C,3,0)</f>
        <v>2312990</v>
      </c>
      <c r="G3" s="4">
        <f t="shared" ref="G3:G22" si="0">D3-E3</f>
        <v>0</v>
      </c>
      <c r="H3" s="4" t="str">
        <f t="shared" ref="H3:H22" si="1">$H$1&amp;F3</f>
        <v>，2312990</v>
      </c>
      <c r="I3" s="4" t="str">
        <f>VLOOKUP(A3,HOP!A:T,20,0)</f>
        <v>直连</v>
      </c>
    </row>
    <row r="4" s="4" customFormat="1" spans="1:9">
      <c r="A4" s="4">
        <v>16921894676</v>
      </c>
      <c r="B4" s="5">
        <v>44556</v>
      </c>
      <c r="C4" s="5">
        <v>44558</v>
      </c>
      <c r="D4" s="4">
        <v>804</v>
      </c>
      <c r="E4" s="4" t="str">
        <f>VLOOKUP(A4,HOP!A:L,12,0)</f>
        <v>804.00</v>
      </c>
      <c r="F4" s="4" t="str">
        <f>VLOOKUP(A4,HOP!A:C,3,0)</f>
        <v>2327595</v>
      </c>
      <c r="G4" s="4">
        <f t="shared" si="0"/>
        <v>0</v>
      </c>
      <c r="H4" s="4" t="str">
        <f t="shared" si="1"/>
        <v>，2327595</v>
      </c>
      <c r="I4" s="4" t="str">
        <f>VLOOKUP(A4,HOP!A:T,20,0)</f>
        <v>直连</v>
      </c>
    </row>
    <row r="5" s="4" customFormat="1" spans="1:9">
      <c r="A5" s="4">
        <v>16927413523</v>
      </c>
      <c r="B5" s="5">
        <v>44557</v>
      </c>
      <c r="C5" s="5">
        <v>44558</v>
      </c>
      <c r="D5" s="4">
        <v>776</v>
      </c>
      <c r="E5" s="4" t="str">
        <f>VLOOKUP(A5,HOP!A:L,12,0)</f>
        <v>776.00</v>
      </c>
      <c r="F5" s="4" t="str">
        <f>VLOOKUP(A5,HOP!A:C,3,0)</f>
        <v>2328194</v>
      </c>
      <c r="G5" s="4">
        <f t="shared" si="0"/>
        <v>0</v>
      </c>
      <c r="H5" s="4" t="str">
        <f t="shared" si="1"/>
        <v>，2328194</v>
      </c>
      <c r="I5" s="4" t="str">
        <f>VLOOKUP(A5,HOP!A:T,20,0)</f>
        <v>直连</v>
      </c>
    </row>
    <row r="6" s="4" customFormat="1" spans="1:9">
      <c r="A6" s="4">
        <v>16951762611</v>
      </c>
      <c r="B6" s="5">
        <v>44557</v>
      </c>
      <c r="C6" s="5">
        <v>44558</v>
      </c>
      <c r="D6" s="4">
        <v>816</v>
      </c>
      <c r="E6" s="4" t="str">
        <f>VLOOKUP(A6,HOP!A:L,12,0)</f>
        <v>816.00</v>
      </c>
      <c r="F6" s="4" t="str">
        <f>VLOOKUP(A6,HOP!A:C,3,0)</f>
        <v>2333676</v>
      </c>
      <c r="G6" s="4">
        <f t="shared" si="0"/>
        <v>0</v>
      </c>
      <c r="H6" s="4" t="str">
        <f t="shared" si="1"/>
        <v>，2333676</v>
      </c>
      <c r="I6" s="4" t="str">
        <f>VLOOKUP(A6,HOP!A:T,20,0)</f>
        <v>直连</v>
      </c>
    </row>
    <row r="7" s="4" customFormat="1" spans="1:9">
      <c r="A7" s="4">
        <v>16960992543</v>
      </c>
      <c r="B7" s="5">
        <v>44556</v>
      </c>
      <c r="C7" s="5">
        <v>44558</v>
      </c>
      <c r="D7" s="4">
        <v>1056</v>
      </c>
      <c r="E7" s="4" t="str">
        <f>VLOOKUP(A7,HOP!A:L,12,0)</f>
        <v>1056.00</v>
      </c>
      <c r="F7" s="4" t="str">
        <f>VLOOKUP(A7,HOP!A:C,3,0)</f>
        <v>2335429</v>
      </c>
      <c r="G7" s="4">
        <f t="shared" si="0"/>
        <v>0</v>
      </c>
      <c r="H7" s="4" t="str">
        <f t="shared" si="1"/>
        <v>，2335429</v>
      </c>
      <c r="I7" s="4" t="str">
        <f>VLOOKUP(A7,HOP!A:T,20,0)</f>
        <v>直连</v>
      </c>
    </row>
    <row r="8" s="4" customFormat="1" spans="1:9">
      <c r="A8" s="4">
        <v>17016083368</v>
      </c>
      <c r="B8" s="5">
        <v>44554</v>
      </c>
      <c r="C8" s="5">
        <v>44558</v>
      </c>
      <c r="D8" s="4">
        <v>2565</v>
      </c>
      <c r="E8" s="4" t="str">
        <f>VLOOKUP(A8,HOP!A:L,12,0)</f>
        <v>2565.00</v>
      </c>
      <c r="F8" s="4" t="str">
        <f>VLOOKUP(A8,HOP!A:C,3,0)</f>
        <v>2347844</v>
      </c>
      <c r="G8" s="4">
        <f t="shared" si="0"/>
        <v>0</v>
      </c>
      <c r="H8" s="4" t="str">
        <f t="shared" si="1"/>
        <v>，2347844</v>
      </c>
      <c r="I8" s="4" t="str">
        <f>VLOOKUP(A8,HOP!A:T,20,0)</f>
        <v>直连</v>
      </c>
    </row>
    <row r="9" s="4" customFormat="1" hidden="1" spans="1:9">
      <c r="A9" s="4">
        <v>17021652580</v>
      </c>
      <c r="B9" s="5">
        <v>44557</v>
      </c>
      <c r="C9" s="5">
        <v>44558</v>
      </c>
      <c r="D9" s="4">
        <v>0</v>
      </c>
      <c r="E9" s="4" t="str">
        <f>VLOOKUP(A9,HOP!A:L,12,0)</f>
        <v>819.00</v>
      </c>
      <c r="F9" s="4" t="str">
        <f>VLOOKUP(A9,HOP!A:C,3,0)</f>
        <v>2348939</v>
      </c>
      <c r="G9" s="4">
        <f t="shared" si="0"/>
        <v>-819</v>
      </c>
      <c r="H9" s="4" t="str">
        <f t="shared" si="1"/>
        <v>，2348939</v>
      </c>
      <c r="I9" s="4" t="str">
        <f>VLOOKUP(A9,HOP!A:T,20,0)</f>
        <v>直连</v>
      </c>
    </row>
    <row r="10" s="4" customFormat="1" spans="1:9">
      <c r="A10" s="4">
        <v>17024759565</v>
      </c>
      <c r="B10" s="5">
        <v>44556</v>
      </c>
      <c r="C10" s="5">
        <v>44558</v>
      </c>
      <c r="D10" s="4">
        <v>1566</v>
      </c>
      <c r="E10" s="4" t="str">
        <f>VLOOKUP(A10,HOP!A:L,12,0)</f>
        <v>1566.00</v>
      </c>
      <c r="F10" s="4" t="str">
        <f>VLOOKUP(A10,HOP!A:C,3,0)</f>
        <v>2349402</v>
      </c>
      <c r="G10" s="4">
        <f t="shared" si="0"/>
        <v>0</v>
      </c>
      <c r="H10" s="4" t="str">
        <f t="shared" si="1"/>
        <v>，2349402</v>
      </c>
      <c r="I10" s="4" t="str">
        <f>VLOOKUP(A10,HOP!A:T,20,0)</f>
        <v>直连</v>
      </c>
    </row>
    <row r="11" s="4" customFormat="1" spans="1:9">
      <c r="A11" s="4">
        <v>17034550926</v>
      </c>
      <c r="B11" s="5">
        <v>44557</v>
      </c>
      <c r="C11" s="5">
        <v>44558</v>
      </c>
      <c r="D11" s="4">
        <v>772</v>
      </c>
      <c r="E11" s="4" t="str">
        <f>VLOOKUP(A11,HOP!A:L,12,0)</f>
        <v>772.00</v>
      </c>
      <c r="F11" s="4" t="str">
        <f>VLOOKUP(A11,HOP!A:C,3,0)</f>
        <v>2351788</v>
      </c>
      <c r="G11" s="4">
        <f t="shared" si="0"/>
        <v>0</v>
      </c>
      <c r="H11" s="4" t="str">
        <f t="shared" si="1"/>
        <v>，2351788</v>
      </c>
      <c r="I11" s="4" t="str">
        <f>VLOOKUP(A11,HOP!A:T,20,0)</f>
        <v>直连</v>
      </c>
    </row>
    <row r="12" s="4" customFormat="1" spans="1:9">
      <c r="A12" s="4">
        <v>17035456208</v>
      </c>
      <c r="B12" s="5">
        <v>44555</v>
      </c>
      <c r="C12" s="5">
        <v>44558</v>
      </c>
      <c r="D12" s="4">
        <v>2886</v>
      </c>
      <c r="E12" s="4" t="str">
        <f>VLOOKUP(A12,HOP!A:L,12,0)</f>
        <v>2886.00</v>
      </c>
      <c r="F12" s="4" t="str">
        <f>VLOOKUP(A12,HOP!A:C,3,0)</f>
        <v>2352167</v>
      </c>
      <c r="G12" s="4">
        <f t="shared" si="0"/>
        <v>0</v>
      </c>
      <c r="H12" s="4" t="str">
        <f t="shared" si="1"/>
        <v>，2352167</v>
      </c>
      <c r="I12" s="4" t="str">
        <f>VLOOKUP(A12,HOP!A:T,20,0)</f>
        <v>直连</v>
      </c>
    </row>
    <row r="13" s="4" customFormat="1" spans="1:9">
      <c r="A13" s="4">
        <v>17036166139</v>
      </c>
      <c r="B13" s="5">
        <v>44557</v>
      </c>
      <c r="C13" s="5">
        <v>44558</v>
      </c>
      <c r="D13" s="4">
        <v>772</v>
      </c>
      <c r="E13" s="4" t="str">
        <f>VLOOKUP(A13,HOP!A:L,12,0)</f>
        <v>772.00</v>
      </c>
      <c r="F13" s="4" t="str">
        <f>VLOOKUP(A13,HOP!A:C,3,0)</f>
        <v>2352457</v>
      </c>
      <c r="G13" s="4">
        <f t="shared" si="0"/>
        <v>0</v>
      </c>
      <c r="H13" s="4" t="str">
        <f t="shared" si="1"/>
        <v>，2352457</v>
      </c>
      <c r="I13" s="4" t="str">
        <f>VLOOKUP(A13,HOP!A:T,20,0)</f>
        <v>直连</v>
      </c>
    </row>
    <row r="14" s="4" customFormat="1" spans="1:9">
      <c r="A14" s="4">
        <v>17050274026</v>
      </c>
      <c r="B14" s="5">
        <v>44556</v>
      </c>
      <c r="C14" s="5">
        <v>44558</v>
      </c>
      <c r="D14" s="4">
        <v>1008</v>
      </c>
      <c r="E14" s="4" t="str">
        <f>VLOOKUP(A14,HOP!A:L,12,0)</f>
        <v>1008.00</v>
      </c>
      <c r="F14" s="4" t="str">
        <f>VLOOKUP(A14,HOP!A:C,3,0)</f>
        <v>2355965</v>
      </c>
      <c r="G14" s="4">
        <f t="shared" si="0"/>
        <v>0</v>
      </c>
      <c r="H14" s="4" t="str">
        <f t="shared" si="1"/>
        <v>，2355965</v>
      </c>
      <c r="I14" s="4" t="str">
        <f>VLOOKUP(A14,HOP!A:T,20,0)</f>
        <v>直连</v>
      </c>
    </row>
    <row r="15" s="4" customFormat="1" spans="1:9">
      <c r="A15" s="4">
        <v>17052580921</v>
      </c>
      <c r="B15" s="5">
        <v>44556</v>
      </c>
      <c r="C15" s="5">
        <v>44558</v>
      </c>
      <c r="D15" s="4">
        <v>2324</v>
      </c>
      <c r="E15" s="4" t="str">
        <f>VLOOKUP(A15,HOP!A:L,12,0)</f>
        <v>2324.00</v>
      </c>
      <c r="F15" s="4" t="str">
        <f>VLOOKUP(A15,HOP!A:C,3,0)</f>
        <v>2356749</v>
      </c>
      <c r="G15" s="4">
        <f t="shared" si="0"/>
        <v>0</v>
      </c>
      <c r="H15" s="4" t="str">
        <f t="shared" si="1"/>
        <v>，2356749</v>
      </c>
      <c r="I15" s="4" t="str">
        <f>VLOOKUP(A15,HOP!A:T,20,0)</f>
        <v>直连</v>
      </c>
    </row>
    <row r="16" s="4" customFormat="1" spans="1:9">
      <c r="A16" s="4">
        <v>17057481316</v>
      </c>
      <c r="B16" s="5">
        <v>44557</v>
      </c>
      <c r="C16" s="5">
        <v>44558</v>
      </c>
      <c r="D16" s="4">
        <v>644</v>
      </c>
      <c r="E16" s="4" t="str">
        <f>VLOOKUP(A16,HOP!A:L,12,0)</f>
        <v>644.00</v>
      </c>
      <c r="F16" s="4" t="str">
        <f>VLOOKUP(A16,HOP!A:C,3,0)</f>
        <v>2357551</v>
      </c>
      <c r="G16" s="4">
        <f t="shared" si="0"/>
        <v>0</v>
      </c>
      <c r="H16" s="4" t="str">
        <f t="shared" si="1"/>
        <v>，2357551</v>
      </c>
      <c r="I16" s="4" t="str">
        <f>VLOOKUP(A16,HOP!A:T,20,0)</f>
        <v>直连</v>
      </c>
    </row>
    <row r="17" s="4" customFormat="1" spans="1:9">
      <c r="A17" s="4">
        <v>17057611822</v>
      </c>
      <c r="B17" s="5">
        <v>44557</v>
      </c>
      <c r="C17" s="5">
        <v>44558</v>
      </c>
      <c r="D17" s="4">
        <v>502</v>
      </c>
      <c r="E17" s="4" t="str">
        <f>VLOOKUP(A17,HOP!A:L,12,0)</f>
        <v>502.00</v>
      </c>
      <c r="F17" s="4" t="str">
        <f>VLOOKUP(A17,HOP!A:C,3,0)</f>
        <v>2357594</v>
      </c>
      <c r="G17" s="4">
        <f t="shared" si="0"/>
        <v>0</v>
      </c>
      <c r="H17" s="4" t="str">
        <f t="shared" si="1"/>
        <v>，2357594</v>
      </c>
      <c r="I17" s="4" t="str">
        <f>VLOOKUP(A17,HOP!A:T,20,0)</f>
        <v>直连</v>
      </c>
    </row>
    <row r="18" s="4" customFormat="1" spans="1:9">
      <c r="A18" s="4">
        <v>17057778991</v>
      </c>
      <c r="B18" s="5">
        <v>44557</v>
      </c>
      <c r="C18" s="5">
        <v>44558</v>
      </c>
      <c r="D18" s="4">
        <v>459</v>
      </c>
      <c r="E18" s="4" t="str">
        <f>VLOOKUP(A18,HOP!A:L,12,0)</f>
        <v>459.00</v>
      </c>
      <c r="F18" s="4" t="str">
        <f>VLOOKUP(A18,HOP!A:C,3,0)</f>
        <v>2357647</v>
      </c>
      <c r="G18" s="4">
        <f t="shared" si="0"/>
        <v>0</v>
      </c>
      <c r="H18" s="4" t="str">
        <f t="shared" si="1"/>
        <v>，2357647</v>
      </c>
      <c r="I18" s="4" t="str">
        <f>VLOOKUP(A18,HOP!A:T,20,0)</f>
        <v>直连</v>
      </c>
    </row>
    <row r="19" s="4" customFormat="1" spans="1:9">
      <c r="A19" s="4">
        <v>17058484770</v>
      </c>
      <c r="B19" s="5">
        <v>44557</v>
      </c>
      <c r="C19" s="5">
        <v>44558</v>
      </c>
      <c r="D19" s="4">
        <v>508</v>
      </c>
      <c r="E19" s="4" t="str">
        <f>VLOOKUP(A19,HOP!A:L,12,0)</f>
        <v>508.00</v>
      </c>
      <c r="F19" s="4" t="str">
        <f>VLOOKUP(A19,HOP!A:C,3,0)</f>
        <v>2357824</v>
      </c>
      <c r="G19" s="4">
        <f t="shared" si="0"/>
        <v>0</v>
      </c>
      <c r="H19" s="4" t="str">
        <f t="shared" si="1"/>
        <v>，2357824</v>
      </c>
      <c r="I19" s="4" t="str">
        <f>VLOOKUP(A19,HOP!A:T,20,0)</f>
        <v>直连</v>
      </c>
    </row>
    <row r="20" s="4" customFormat="1" spans="1:9">
      <c r="A20" s="4">
        <v>17058546324</v>
      </c>
      <c r="B20" s="5">
        <v>44557</v>
      </c>
      <c r="C20" s="5">
        <v>44558</v>
      </c>
      <c r="D20" s="4">
        <v>619</v>
      </c>
      <c r="E20" s="4" t="str">
        <f>VLOOKUP(A20,HOP!A:L,12,0)</f>
        <v>619.00</v>
      </c>
      <c r="F20" s="4" t="str">
        <f>VLOOKUP(A20,HOP!A:C,3,0)</f>
        <v>2357838</v>
      </c>
      <c r="G20" s="4">
        <f t="shared" si="0"/>
        <v>0</v>
      </c>
      <c r="H20" s="4" t="str">
        <f t="shared" si="1"/>
        <v>，2357838</v>
      </c>
      <c r="I20" s="4" t="str">
        <f>VLOOKUP(A20,HOP!A:T,20,0)</f>
        <v>直连</v>
      </c>
    </row>
    <row r="21" s="4" customFormat="1" spans="1:9">
      <c r="A21" s="4">
        <v>17058769681</v>
      </c>
      <c r="B21" s="5">
        <v>44557</v>
      </c>
      <c r="C21" s="5">
        <v>44558</v>
      </c>
      <c r="D21" s="4">
        <v>1297</v>
      </c>
      <c r="E21" s="4" t="str">
        <f>VLOOKUP(A21,HOP!A:L,12,0)</f>
        <v>1297.00</v>
      </c>
      <c r="F21" s="4" t="str">
        <f>VLOOKUP(A21,HOP!A:C,3,0)</f>
        <v>2357951</v>
      </c>
      <c r="G21" s="4">
        <f t="shared" si="0"/>
        <v>0</v>
      </c>
      <c r="H21" s="4" t="str">
        <f t="shared" si="1"/>
        <v>，2357951</v>
      </c>
      <c r="I21" s="4" t="str">
        <f>VLOOKUP(A21,HOP!A:T,20,0)</f>
        <v>直连</v>
      </c>
    </row>
    <row r="22" s="4" customFormat="1" spans="1:9">
      <c r="A22" s="4">
        <v>17058821919</v>
      </c>
      <c r="B22" s="5">
        <v>44557</v>
      </c>
      <c r="C22" s="5">
        <v>44558</v>
      </c>
      <c r="D22" s="4">
        <v>1285</v>
      </c>
      <c r="E22" s="4" t="str">
        <f>VLOOKUP(A22,HOP!A:L,12,0)</f>
        <v>1285.00</v>
      </c>
      <c r="F22" s="4" t="str">
        <f>VLOOKUP(A22,HOP!A:C,3,0)</f>
        <v>2357972</v>
      </c>
      <c r="G22" s="4">
        <f t="shared" si="0"/>
        <v>0</v>
      </c>
      <c r="H22" s="4" t="str">
        <f t="shared" si="1"/>
        <v>，2357972</v>
      </c>
      <c r="I22" s="4" t="str">
        <f>VLOOKUP(A22,HOP!A:T,20,0)</f>
        <v>直连</v>
      </c>
    </row>
    <row r="24" spans="4:4">
      <c r="D24" s="4">
        <f>SUM(D2:D23)</f>
        <v>22993</v>
      </c>
    </row>
    <row r="25" spans="4:4">
      <c r="D25" s="4" t="s">
        <v>95</v>
      </c>
    </row>
    <row r="29" spans="1:1">
      <c r="A29" s="4" t="s">
        <v>96</v>
      </c>
    </row>
    <row r="30" spans="1:1">
      <c r="A30" s="4" t="s">
        <v>97</v>
      </c>
    </row>
  </sheetData>
  <autoFilter ref="A1:XFD25">
    <filterColumn colId="3">
      <filters blank="1">
        <filter val="22993"/>
        <filter val="1594"/>
        <filter val="816"/>
        <filter val="1056"/>
        <filter val="1297"/>
        <filter val="459"/>
        <filter val="619"/>
        <filter val="2324"/>
        <filter val="2565"/>
        <filter val="1566"/>
        <filter val="772"/>
        <filter val="22993 HKD"/>
        <filter val="776"/>
        <filter val="740"/>
        <filter val="502"/>
        <filter val="644"/>
        <filter val="804"/>
        <filter val="1285"/>
        <filter val="2886"/>
        <filter val="508"/>
        <filter val="10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</row>
    <row r="2" s="1" customFormat="1" spans="1:20">
      <c r="A2" s="3">
        <v>17058821919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29</v>
      </c>
      <c r="K2" s="1" t="s">
        <v>122</v>
      </c>
      <c r="L2" s="1" t="s">
        <v>122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</row>
    <row r="3" s="1" customFormat="1" spans="1:20">
      <c r="A3" s="3">
        <v>17058769681</v>
      </c>
      <c r="B3" s="1" t="s">
        <v>115</v>
      </c>
      <c r="C3" s="1" t="s">
        <v>130</v>
      </c>
      <c r="D3" s="1" t="s">
        <v>131</v>
      </c>
      <c r="E3" s="1" t="s">
        <v>132</v>
      </c>
      <c r="F3" s="1" t="s">
        <v>115</v>
      </c>
      <c r="G3" s="1" t="s">
        <v>119</v>
      </c>
      <c r="H3" s="1" t="s">
        <v>120</v>
      </c>
      <c r="I3" s="1" t="s">
        <v>133</v>
      </c>
      <c r="J3" s="1" t="s">
        <v>29</v>
      </c>
      <c r="K3" s="1" t="s">
        <v>134</v>
      </c>
      <c r="L3" s="1" t="s">
        <v>134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135</v>
      </c>
      <c r="R3" s="1" t="s">
        <v>127</v>
      </c>
      <c r="S3" s="1" t="s">
        <v>128</v>
      </c>
      <c r="T3" s="1" t="s">
        <v>129</v>
      </c>
    </row>
    <row r="4" s="1" customFormat="1" spans="1:20">
      <c r="A4" s="3">
        <v>17058546324</v>
      </c>
      <c r="B4" s="1" t="s">
        <v>115</v>
      </c>
      <c r="C4" s="1" t="s">
        <v>136</v>
      </c>
      <c r="D4" s="1" t="s">
        <v>137</v>
      </c>
      <c r="E4" s="1" t="s">
        <v>138</v>
      </c>
      <c r="F4" s="1" t="s">
        <v>115</v>
      </c>
      <c r="G4" s="1" t="s">
        <v>119</v>
      </c>
      <c r="H4" s="1" t="s">
        <v>120</v>
      </c>
      <c r="I4" s="1" t="s">
        <v>139</v>
      </c>
      <c r="J4" s="1" t="s">
        <v>29</v>
      </c>
      <c r="K4" s="1" t="s">
        <v>140</v>
      </c>
      <c r="L4" s="1" t="s">
        <v>140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141</v>
      </c>
      <c r="R4" s="1" t="s">
        <v>127</v>
      </c>
      <c r="S4" s="1" t="s">
        <v>128</v>
      </c>
      <c r="T4" s="1" t="s">
        <v>129</v>
      </c>
    </row>
    <row r="5" s="1" customFormat="1" spans="1:20">
      <c r="A5" s="3">
        <v>17058484770</v>
      </c>
      <c r="B5" s="1" t="s">
        <v>115</v>
      </c>
      <c r="C5" s="1" t="s">
        <v>142</v>
      </c>
      <c r="D5" s="1" t="s">
        <v>143</v>
      </c>
      <c r="E5" s="1" t="s">
        <v>144</v>
      </c>
      <c r="F5" s="1" t="s">
        <v>115</v>
      </c>
      <c r="G5" s="1" t="s">
        <v>119</v>
      </c>
      <c r="H5" s="1" t="s">
        <v>120</v>
      </c>
      <c r="I5" s="1" t="s">
        <v>145</v>
      </c>
      <c r="J5" s="1" t="s">
        <v>29</v>
      </c>
      <c r="K5" s="1" t="s">
        <v>146</v>
      </c>
      <c r="L5" s="1" t="s">
        <v>146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147</v>
      </c>
      <c r="R5" s="1" t="s">
        <v>127</v>
      </c>
      <c r="S5" s="1" t="s">
        <v>128</v>
      </c>
      <c r="T5" s="1" t="s">
        <v>129</v>
      </c>
    </row>
    <row r="6" s="1" customFormat="1" spans="1:20">
      <c r="A6" s="3">
        <v>17057778991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115</v>
      </c>
      <c r="G6" s="1" t="s">
        <v>119</v>
      </c>
      <c r="H6" s="1" t="s">
        <v>120</v>
      </c>
      <c r="I6" s="1" t="s">
        <v>152</v>
      </c>
      <c r="J6" s="1" t="s">
        <v>29</v>
      </c>
      <c r="K6" s="1" t="s">
        <v>153</v>
      </c>
      <c r="L6" s="1" t="s">
        <v>153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154</v>
      </c>
      <c r="R6" s="1" t="s">
        <v>127</v>
      </c>
      <c r="S6" s="1" t="s">
        <v>128</v>
      </c>
      <c r="T6" s="1" t="s">
        <v>129</v>
      </c>
    </row>
    <row r="7" s="1" customFormat="1" spans="1:20">
      <c r="A7" s="3">
        <v>17057611822</v>
      </c>
      <c r="B7" s="1" t="s">
        <v>148</v>
      </c>
      <c r="C7" s="1" t="s">
        <v>155</v>
      </c>
      <c r="D7" s="1" t="s">
        <v>156</v>
      </c>
      <c r="E7" s="1" t="s">
        <v>157</v>
      </c>
      <c r="F7" s="1" t="s">
        <v>115</v>
      </c>
      <c r="G7" s="1" t="s">
        <v>119</v>
      </c>
      <c r="H7" s="1" t="s">
        <v>120</v>
      </c>
      <c r="I7" s="1" t="s">
        <v>158</v>
      </c>
      <c r="J7" s="1" t="s">
        <v>29</v>
      </c>
      <c r="K7" s="1" t="s">
        <v>159</v>
      </c>
      <c r="L7" s="1" t="s">
        <v>159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160</v>
      </c>
      <c r="R7" s="1" t="s">
        <v>127</v>
      </c>
      <c r="S7" s="1" t="s">
        <v>128</v>
      </c>
      <c r="T7" s="1" t="s">
        <v>129</v>
      </c>
    </row>
    <row r="8" s="1" customFormat="1" spans="1:20">
      <c r="A8" s="3">
        <v>17057481316</v>
      </c>
      <c r="B8" s="1" t="s">
        <v>148</v>
      </c>
      <c r="C8" s="1" t="s">
        <v>161</v>
      </c>
      <c r="D8" s="1" t="s">
        <v>143</v>
      </c>
      <c r="E8" s="1" t="s">
        <v>162</v>
      </c>
      <c r="F8" s="1" t="s">
        <v>115</v>
      </c>
      <c r="G8" s="1" t="s">
        <v>119</v>
      </c>
      <c r="H8" s="1" t="s">
        <v>120</v>
      </c>
      <c r="I8" s="1" t="s">
        <v>163</v>
      </c>
      <c r="J8" s="1" t="s">
        <v>29</v>
      </c>
      <c r="K8" s="1" t="s">
        <v>164</v>
      </c>
      <c r="L8" s="1" t="s">
        <v>164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165</v>
      </c>
      <c r="R8" s="1" t="s">
        <v>127</v>
      </c>
      <c r="S8" s="1" t="s">
        <v>128</v>
      </c>
      <c r="T8" s="1" t="s">
        <v>129</v>
      </c>
    </row>
    <row r="9" s="1" customFormat="1" spans="1:20">
      <c r="A9" s="3">
        <v>17052580921</v>
      </c>
      <c r="B9" s="1" t="s">
        <v>148</v>
      </c>
      <c r="C9" s="1" t="s">
        <v>166</v>
      </c>
      <c r="D9" s="1" t="s">
        <v>167</v>
      </c>
      <c r="E9" s="1" t="s">
        <v>168</v>
      </c>
      <c r="F9" s="1" t="s">
        <v>148</v>
      </c>
      <c r="G9" s="1" t="s">
        <v>119</v>
      </c>
      <c r="H9" s="1" t="s">
        <v>120</v>
      </c>
      <c r="I9" s="1" t="s">
        <v>169</v>
      </c>
      <c r="J9" s="1" t="s">
        <v>29</v>
      </c>
      <c r="K9" s="1" t="s">
        <v>170</v>
      </c>
      <c r="L9" s="1" t="s">
        <v>170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171</v>
      </c>
      <c r="R9" s="1" t="s">
        <v>127</v>
      </c>
      <c r="S9" s="1" t="s">
        <v>128</v>
      </c>
      <c r="T9" s="1" t="s">
        <v>129</v>
      </c>
    </row>
    <row r="10" s="1" customFormat="1" spans="1:20">
      <c r="A10" s="3">
        <v>17050274026</v>
      </c>
      <c r="B10" s="1" t="s">
        <v>172</v>
      </c>
      <c r="C10" s="1" t="s">
        <v>173</v>
      </c>
      <c r="D10" s="1" t="s">
        <v>174</v>
      </c>
      <c r="E10" s="1" t="s">
        <v>175</v>
      </c>
      <c r="F10" s="1" t="s">
        <v>148</v>
      </c>
      <c r="G10" s="1" t="s">
        <v>119</v>
      </c>
      <c r="H10" s="1" t="s">
        <v>120</v>
      </c>
      <c r="I10" s="1" t="s">
        <v>176</v>
      </c>
      <c r="J10" s="1" t="s">
        <v>29</v>
      </c>
      <c r="K10" s="1" t="s">
        <v>177</v>
      </c>
      <c r="L10" s="1" t="s">
        <v>177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178</v>
      </c>
      <c r="R10" s="1" t="s">
        <v>127</v>
      </c>
      <c r="S10" s="1" t="s">
        <v>128</v>
      </c>
      <c r="T10" s="1" t="s">
        <v>129</v>
      </c>
    </row>
    <row r="11" s="1" customFormat="1" spans="1:20">
      <c r="A11" s="3">
        <v>17036166139</v>
      </c>
      <c r="B11" s="1" t="s">
        <v>179</v>
      </c>
      <c r="C11" s="1" t="s">
        <v>180</v>
      </c>
      <c r="D11" s="1" t="s">
        <v>181</v>
      </c>
      <c r="E11" s="1" t="s">
        <v>182</v>
      </c>
      <c r="F11" s="1" t="s">
        <v>115</v>
      </c>
      <c r="G11" s="1" t="s">
        <v>119</v>
      </c>
      <c r="H11" s="1" t="s">
        <v>120</v>
      </c>
      <c r="I11" s="1" t="s">
        <v>183</v>
      </c>
      <c r="J11" s="1" t="s">
        <v>29</v>
      </c>
      <c r="K11" s="1" t="s">
        <v>184</v>
      </c>
      <c r="L11" s="1" t="s">
        <v>184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185</v>
      </c>
      <c r="R11" s="1" t="s">
        <v>127</v>
      </c>
      <c r="S11" s="1" t="s">
        <v>128</v>
      </c>
      <c r="T11" s="1" t="s">
        <v>129</v>
      </c>
    </row>
    <row r="12" s="1" customFormat="1" spans="1:20">
      <c r="A12" s="3">
        <v>17035456208</v>
      </c>
      <c r="B12" s="1" t="s">
        <v>179</v>
      </c>
      <c r="C12" s="1" t="s">
        <v>186</v>
      </c>
      <c r="D12" s="1" t="s">
        <v>187</v>
      </c>
      <c r="E12" s="1" t="s">
        <v>188</v>
      </c>
      <c r="F12" s="1" t="s">
        <v>172</v>
      </c>
      <c r="G12" s="1" t="s">
        <v>119</v>
      </c>
      <c r="H12" s="1" t="s">
        <v>120</v>
      </c>
      <c r="I12" s="1" t="s">
        <v>189</v>
      </c>
      <c r="J12" s="1" t="s">
        <v>29</v>
      </c>
      <c r="K12" s="1" t="s">
        <v>190</v>
      </c>
      <c r="L12" s="1" t="s">
        <v>190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191</v>
      </c>
      <c r="R12" s="1" t="s">
        <v>127</v>
      </c>
      <c r="S12" s="1" t="s">
        <v>128</v>
      </c>
      <c r="T12" s="1" t="s">
        <v>129</v>
      </c>
    </row>
    <row r="13" s="1" customFormat="1" spans="1:20">
      <c r="A13" s="3">
        <v>17034550926</v>
      </c>
      <c r="B13" s="1" t="s">
        <v>179</v>
      </c>
      <c r="C13" s="1" t="s">
        <v>192</v>
      </c>
      <c r="D13" s="1" t="s">
        <v>181</v>
      </c>
      <c r="E13" s="1" t="s">
        <v>193</v>
      </c>
      <c r="F13" s="1" t="s">
        <v>115</v>
      </c>
      <c r="G13" s="1" t="s">
        <v>119</v>
      </c>
      <c r="H13" s="1" t="s">
        <v>120</v>
      </c>
      <c r="I13" s="1" t="s">
        <v>183</v>
      </c>
      <c r="J13" s="1" t="s">
        <v>29</v>
      </c>
      <c r="K13" s="1" t="s">
        <v>184</v>
      </c>
      <c r="L13" s="1" t="s">
        <v>184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194</v>
      </c>
      <c r="R13" s="1" t="s">
        <v>127</v>
      </c>
      <c r="S13" s="1" t="s">
        <v>128</v>
      </c>
      <c r="T13" s="1" t="s">
        <v>129</v>
      </c>
    </row>
    <row r="14" s="1" customFormat="1" spans="1:20">
      <c r="A14" s="3">
        <v>17024759565</v>
      </c>
      <c r="B14" s="1" t="s">
        <v>195</v>
      </c>
      <c r="C14" s="1" t="s">
        <v>196</v>
      </c>
      <c r="D14" s="1" t="s">
        <v>197</v>
      </c>
      <c r="E14" s="1" t="s">
        <v>198</v>
      </c>
      <c r="F14" s="1" t="s">
        <v>148</v>
      </c>
      <c r="G14" s="1" t="s">
        <v>119</v>
      </c>
      <c r="H14" s="1" t="s">
        <v>120</v>
      </c>
      <c r="I14" s="1" t="s">
        <v>199</v>
      </c>
      <c r="J14" s="1" t="s">
        <v>29</v>
      </c>
      <c r="K14" s="1" t="s">
        <v>200</v>
      </c>
      <c r="L14" s="1" t="s">
        <v>200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201</v>
      </c>
      <c r="R14" s="1" t="s">
        <v>127</v>
      </c>
      <c r="S14" s="1" t="s">
        <v>128</v>
      </c>
      <c r="T14" s="1" t="s">
        <v>129</v>
      </c>
    </row>
    <row r="15" s="1" customFormat="1" spans="1:20">
      <c r="A15" s="3">
        <v>17021652580</v>
      </c>
      <c r="B15" s="1" t="s">
        <v>195</v>
      </c>
      <c r="C15" s="1" t="s">
        <v>202</v>
      </c>
      <c r="D15" s="1" t="s">
        <v>203</v>
      </c>
      <c r="E15" s="1" t="s">
        <v>204</v>
      </c>
      <c r="F15" s="1" t="s">
        <v>115</v>
      </c>
      <c r="G15" s="1" t="s">
        <v>119</v>
      </c>
      <c r="H15" s="1" t="s">
        <v>120</v>
      </c>
      <c r="I15" s="1" t="s">
        <v>205</v>
      </c>
      <c r="J15" s="1" t="s">
        <v>29</v>
      </c>
      <c r="K15" s="1" t="s">
        <v>206</v>
      </c>
      <c r="L15" s="1" t="s">
        <v>206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207</v>
      </c>
      <c r="R15" s="1" t="s">
        <v>127</v>
      </c>
      <c r="S15" s="1" t="s">
        <v>128</v>
      </c>
      <c r="T15" s="1" t="s">
        <v>129</v>
      </c>
    </row>
    <row r="16" s="1" customFormat="1" spans="1:20">
      <c r="A16" s="3">
        <v>17016083368</v>
      </c>
      <c r="B16" s="1" t="s">
        <v>208</v>
      </c>
      <c r="C16" s="1" t="s">
        <v>209</v>
      </c>
      <c r="D16" s="1" t="s">
        <v>210</v>
      </c>
      <c r="E16" s="1" t="s">
        <v>211</v>
      </c>
      <c r="F16" s="1" t="s">
        <v>212</v>
      </c>
      <c r="G16" s="1" t="s">
        <v>119</v>
      </c>
      <c r="H16" s="1" t="s">
        <v>120</v>
      </c>
      <c r="I16" s="1" t="s">
        <v>213</v>
      </c>
      <c r="J16" s="1" t="s">
        <v>29</v>
      </c>
      <c r="K16" s="1" t="s">
        <v>214</v>
      </c>
      <c r="L16" s="1" t="s">
        <v>214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215</v>
      </c>
      <c r="R16" s="1" t="s">
        <v>127</v>
      </c>
      <c r="S16" s="1" t="s">
        <v>128</v>
      </c>
      <c r="T16" s="1" t="s">
        <v>129</v>
      </c>
    </row>
    <row r="17" s="1" customFormat="1" spans="1:20">
      <c r="A17" s="3">
        <v>16960992543</v>
      </c>
      <c r="B17" s="1" t="s">
        <v>216</v>
      </c>
      <c r="C17" s="1" t="s">
        <v>217</v>
      </c>
      <c r="D17" s="1" t="s">
        <v>218</v>
      </c>
      <c r="E17" s="1" t="s">
        <v>219</v>
      </c>
      <c r="F17" s="1" t="s">
        <v>148</v>
      </c>
      <c r="G17" s="1" t="s">
        <v>119</v>
      </c>
      <c r="H17" s="1" t="s">
        <v>120</v>
      </c>
      <c r="I17" s="1" t="s">
        <v>220</v>
      </c>
      <c r="J17" s="1" t="s">
        <v>29</v>
      </c>
      <c r="K17" s="1" t="s">
        <v>221</v>
      </c>
      <c r="L17" s="1" t="s">
        <v>221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222</v>
      </c>
      <c r="R17" s="1" t="s">
        <v>127</v>
      </c>
      <c r="S17" s="1" t="s">
        <v>128</v>
      </c>
      <c r="T17" s="1" t="s">
        <v>129</v>
      </c>
    </row>
    <row r="18" s="1" customFormat="1" spans="1:20">
      <c r="A18" s="3">
        <v>16951762611</v>
      </c>
      <c r="B18" s="1" t="s">
        <v>223</v>
      </c>
      <c r="C18" s="1" t="s">
        <v>224</v>
      </c>
      <c r="D18" s="1" t="s">
        <v>225</v>
      </c>
      <c r="E18" s="1" t="s">
        <v>226</v>
      </c>
      <c r="F18" s="1" t="s">
        <v>115</v>
      </c>
      <c r="G18" s="1" t="s">
        <v>119</v>
      </c>
      <c r="H18" s="1" t="s">
        <v>120</v>
      </c>
      <c r="I18" s="1" t="s">
        <v>227</v>
      </c>
      <c r="J18" s="1" t="s">
        <v>29</v>
      </c>
      <c r="K18" s="1" t="s">
        <v>228</v>
      </c>
      <c r="L18" s="1" t="s">
        <v>228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229</v>
      </c>
      <c r="R18" s="1" t="s">
        <v>127</v>
      </c>
      <c r="S18" s="1" t="s">
        <v>128</v>
      </c>
      <c r="T18" s="1" t="s">
        <v>129</v>
      </c>
    </row>
    <row r="19" s="1" customFormat="1" spans="1:20">
      <c r="A19" s="3">
        <v>16927413523</v>
      </c>
      <c r="B19" s="1" t="s">
        <v>230</v>
      </c>
      <c r="C19" s="1" t="s">
        <v>231</v>
      </c>
      <c r="D19" s="1" t="s">
        <v>232</v>
      </c>
      <c r="E19" s="1" t="s">
        <v>233</v>
      </c>
      <c r="F19" s="1" t="s">
        <v>115</v>
      </c>
      <c r="G19" s="1" t="s">
        <v>119</v>
      </c>
      <c r="H19" s="1" t="s">
        <v>120</v>
      </c>
      <c r="I19" s="1" t="s">
        <v>234</v>
      </c>
      <c r="J19" s="1" t="s">
        <v>29</v>
      </c>
      <c r="K19" s="1" t="s">
        <v>235</v>
      </c>
      <c r="L19" s="1" t="s">
        <v>235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236</v>
      </c>
      <c r="R19" s="1" t="s">
        <v>127</v>
      </c>
      <c r="S19" s="1" t="s">
        <v>128</v>
      </c>
      <c r="T19" s="1" t="s">
        <v>129</v>
      </c>
    </row>
    <row r="20" s="1" customFormat="1" spans="1:20">
      <c r="A20" s="3">
        <v>16921894676</v>
      </c>
      <c r="B20" s="1" t="s">
        <v>237</v>
      </c>
      <c r="C20" s="1" t="s">
        <v>238</v>
      </c>
      <c r="D20" s="1" t="s">
        <v>239</v>
      </c>
      <c r="E20" s="1" t="s">
        <v>240</v>
      </c>
      <c r="F20" s="1" t="s">
        <v>148</v>
      </c>
      <c r="G20" s="1" t="s">
        <v>119</v>
      </c>
      <c r="H20" s="1" t="s">
        <v>120</v>
      </c>
      <c r="I20" s="1" t="s">
        <v>241</v>
      </c>
      <c r="J20" s="1" t="s">
        <v>29</v>
      </c>
      <c r="K20" s="1" t="s">
        <v>242</v>
      </c>
      <c r="L20" s="1" t="s">
        <v>242</v>
      </c>
      <c r="M20" s="1" t="s">
        <v>123</v>
      </c>
      <c r="N20" s="1" t="s">
        <v>123</v>
      </c>
      <c r="O20" s="1" t="s">
        <v>124</v>
      </c>
      <c r="P20" s="1" t="s">
        <v>125</v>
      </c>
      <c r="Q20" s="1" t="s">
        <v>243</v>
      </c>
      <c r="R20" s="1" t="s">
        <v>127</v>
      </c>
      <c r="S20" s="1" t="s">
        <v>128</v>
      </c>
      <c r="T20" s="1" t="s">
        <v>129</v>
      </c>
    </row>
    <row r="21" s="1" customFormat="1" spans="1:20">
      <c r="A21" s="3">
        <v>16865258124</v>
      </c>
      <c r="B21" s="1" t="s">
        <v>244</v>
      </c>
      <c r="C21" s="1" t="s">
        <v>245</v>
      </c>
      <c r="D21" s="1" t="s">
        <v>246</v>
      </c>
      <c r="E21" s="1" t="s">
        <v>247</v>
      </c>
      <c r="F21" s="1" t="s">
        <v>115</v>
      </c>
      <c r="G21" s="1" t="s">
        <v>119</v>
      </c>
      <c r="H21" s="1" t="s">
        <v>120</v>
      </c>
      <c r="I21" s="1" t="s">
        <v>248</v>
      </c>
      <c r="J21" s="1" t="s">
        <v>29</v>
      </c>
      <c r="K21" s="1" t="s">
        <v>249</v>
      </c>
      <c r="L21" s="1" t="s">
        <v>249</v>
      </c>
      <c r="M21" s="1" t="s">
        <v>123</v>
      </c>
      <c r="N21" s="1" t="s">
        <v>123</v>
      </c>
      <c r="O21" s="1" t="s">
        <v>124</v>
      </c>
      <c r="P21" s="1" t="s">
        <v>125</v>
      </c>
      <c r="Q21" s="1" t="s">
        <v>250</v>
      </c>
      <c r="R21" s="1" t="s">
        <v>127</v>
      </c>
      <c r="S21" s="1" t="s">
        <v>128</v>
      </c>
      <c r="T21" s="1" t="s">
        <v>129</v>
      </c>
    </row>
    <row r="22" s="1" customFormat="1" spans="1:20">
      <c r="A22" s="3">
        <v>16776689932</v>
      </c>
      <c r="B22" s="1" t="s">
        <v>251</v>
      </c>
      <c r="C22" s="1" t="s">
        <v>252</v>
      </c>
      <c r="D22" s="1" t="s">
        <v>253</v>
      </c>
      <c r="E22" s="1" t="s">
        <v>254</v>
      </c>
      <c r="F22" s="1" t="s">
        <v>148</v>
      </c>
      <c r="G22" s="1" t="s">
        <v>119</v>
      </c>
      <c r="H22" s="1" t="s">
        <v>120</v>
      </c>
      <c r="I22" s="1" t="s">
        <v>255</v>
      </c>
      <c r="J22" s="1" t="s">
        <v>29</v>
      </c>
      <c r="K22" s="1" t="s">
        <v>256</v>
      </c>
      <c r="L22" s="1" t="s">
        <v>256</v>
      </c>
      <c r="M22" s="1" t="s">
        <v>123</v>
      </c>
      <c r="N22" s="1" t="s">
        <v>123</v>
      </c>
      <c r="O22" s="1" t="s">
        <v>124</v>
      </c>
      <c r="P22" s="1" t="s">
        <v>125</v>
      </c>
      <c r="Q22" s="1" t="s">
        <v>257</v>
      </c>
      <c r="R22" s="1" t="s">
        <v>127</v>
      </c>
      <c r="S22" s="1" t="s">
        <v>128</v>
      </c>
      <c r="T22" s="1" t="s">
        <v>129</v>
      </c>
    </row>
    <row r="23" s="1" customFormat="1" spans="1:20">
      <c r="A23" s="3">
        <v>15575580282</v>
      </c>
      <c r="B23" s="1" t="s">
        <v>258</v>
      </c>
      <c r="C23" s="1" t="s">
        <v>259</v>
      </c>
      <c r="D23" s="1" t="s">
        <v>260</v>
      </c>
      <c r="E23" s="1" t="s">
        <v>261</v>
      </c>
      <c r="F23" s="1" t="s">
        <v>179</v>
      </c>
      <c r="G23" s="1" t="s">
        <v>119</v>
      </c>
      <c r="H23" s="1" t="s">
        <v>120</v>
      </c>
      <c r="I23" s="1" t="s">
        <v>262</v>
      </c>
      <c r="J23" s="1" t="s">
        <v>29</v>
      </c>
      <c r="K23" s="1" t="s">
        <v>263</v>
      </c>
      <c r="L23" s="1" t="s">
        <v>263</v>
      </c>
      <c r="M23" s="1" t="s">
        <v>123</v>
      </c>
      <c r="N23" s="1" t="s">
        <v>123</v>
      </c>
      <c r="O23" s="1" t="s">
        <v>124</v>
      </c>
      <c r="P23" s="1" t="s">
        <v>125</v>
      </c>
      <c r="Q23" s="1" t="s">
        <v>264</v>
      </c>
      <c r="R23" s="1" t="s">
        <v>127</v>
      </c>
      <c r="S23" s="1" t="s">
        <v>128</v>
      </c>
      <c r="T23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2021-12-31T02:17:07Z</dcterms:created>
  <dcterms:modified xsi:type="dcterms:W3CDTF">2021-12-31T02:38:47Z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EBBFD3507AF74249A0F760EC7AFBDBC5</vt:lpwstr>
  </property>
  <property fmtid="{D5CDD505-2E9C-101B-9397-08002B2CF9AE}" pid="3" name="KSOProductBuildVer">
    <vt:lpwstr>2052-11.1.0.11194</vt:lpwstr>
  </property>
</Properties>
</file>