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<sst xmlns="http://schemas.openxmlformats.org/spreadsheetml/2006/main" count="502" uniqueCount="167">
  <si>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</si>
  <si>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</si>
  <si>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</si>
  <si>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</si>
  <si>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</si>
  <si>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</si>
  <si>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</si>
  <si>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</si>
  <si>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</si>
  <si>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</si>
  <si>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</si>
  <si>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</si>
  <si>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</si>
  <si>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</si>
  <si>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</si>
  <si>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</si>
  <si>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</si>
  <si>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</si>
  <si>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</si>
  <si>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</si>
  <si>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</si>
  <si>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</si>
  <si>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</si>
  <si>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</si>
  <si>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</si>
  <si>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</si>
  <si>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</si>
  <si>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[北京]汉庭酒店(北京阜成门店)(76438810)</t>
  </si>
  <si>
    <t>双床房&lt;2人入住&gt;</t>
  </si>
  <si>
    <t>CNY</t>
  </si>
  <si>
    <t>李冬琴</t>
  </si>
  <si>
    <t>CA13744220119CNY</t>
  </si>
  <si>
    <t>未提现</t>
  </si>
  <si>
    <t>携程开票</t>
  </si>
  <si>
    <t>R1000373073330687001</t>
  </si>
  <si>
    <t>[淮南]尚客优品酒店(淮南田家庵区华联商厦店)(81208818)</t>
  </si>
  <si>
    <t>优享大床房&lt;2人入住&gt;</t>
  </si>
  <si>
    <t>贺正昌</t>
  </si>
  <si>
    <t>[南昌]尚客优快捷酒店(南昌红谷滩凤凰洲店)(79042762)</t>
  </si>
  <si>
    <t>经济大床房&lt;2人入住&gt;</t>
  </si>
  <si>
    <t>金泽鹏</t>
  </si>
  <si>
    <t>[东阳]云栖艺术酒店（东阳银泰城店）(81209189)</t>
  </si>
  <si>
    <t>艺术大床房&lt;2人入住&gt;</t>
  </si>
  <si>
    <t>张启超</t>
  </si>
  <si>
    <t>[盱眙]尚客优连锁酒店(盱眙汽车站店)(81209351)</t>
  </si>
  <si>
    <t>商务大床房&lt;2人入住&gt;</t>
  </si>
  <si>
    <t>王艳宇</t>
  </si>
  <si>
    <t>[广州]广州白云湖畔酒店(南湖旅游中心店)(80246698)</t>
  </si>
  <si>
    <t>湖景大床房&lt;2人入住&gt;&lt;早餐&gt;</t>
  </si>
  <si>
    <t>田子洢,沈达忠</t>
  </si>
  <si>
    <t>F22A030017</t>
  </si>
  <si>
    <t>[汝城]尚客优连锁酒店(汝城九龙国际店)(77139816)</t>
  </si>
  <si>
    <t>豪华大床房&lt;2人入住&gt;</t>
  </si>
  <si>
    <t>吴文元</t>
  </si>
  <si>
    <t>[佛山]喆啡酒店(佛山三水新动力广场店)(80247704)</t>
  </si>
  <si>
    <t>醇享生活大床房&lt;2人入住&gt;</t>
  </si>
  <si>
    <t>钟振飞</t>
  </si>
  <si>
    <t>[佛山]格林豪泰商务酒店(佛山乐从国际会展中心店)(80243881)</t>
  </si>
  <si>
    <t>高级大床房&lt;2人入住&gt;</t>
  </si>
  <si>
    <t>余文文</t>
  </si>
  <si>
    <t>[南通]汉庭酒店(南通通州奥邦广场店)(77170948)</t>
  </si>
  <si>
    <t>大床房&lt;2人入住&gt;</t>
  </si>
  <si>
    <t>张凯</t>
  </si>
  <si>
    <t>R2263001073933978001</t>
  </si>
  <si>
    <t>[长沙]格林豪泰酒店(长沙中医药大学店)(76434313)</t>
  </si>
  <si>
    <t>陈涛</t>
  </si>
  <si>
    <t>[合肥]格林豪泰(合肥城隍庙三孝口地铁站店)(80246578)</t>
  </si>
  <si>
    <t>陈莹莹</t>
  </si>
  <si>
    <t>(GRT)74149777;</t>
  </si>
  <si>
    <t>[null](81208806)</t>
  </si>
  <si>
    <t>王见益</t>
  </si>
  <si>
    <t>[丰县]格林豪泰(丰县刘邦广场店)(80248964)</t>
  </si>
  <si>
    <t>林建</t>
  </si>
  <si>
    <t>取消</t>
  </si>
  <si>
    <t>山景房&lt;2人入住&gt;&lt;早餐&gt;</t>
  </si>
  <si>
    <t>黄泽军</t>
  </si>
  <si>
    <t>，</t>
  </si>
  <si>
    <t>3469 CNY</t>
  </si>
  <si>
    <t>A220119100515481</t>
  </si>
  <si>
    <t>总计：3469元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</si>
  <si>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</si>
  <si>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</si>
  <si>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</si>
  <si>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</si>
  <si>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</si>
  <si>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</si>
  <si>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</si>
  <si>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</si>
  <si>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</si>
  <si>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</si>
  <si>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</si>
  <si>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</si>
  <si>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</si>
  <si>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</si>
  <si>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</si>
  <si>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</si>
  <si>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</si>
  <si>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2022-01-03</t>
  </si>
  <si>
    <t>2371016</t>
  </si>
  <si>
    <t>广州白云湖畔酒店(广东南湖旅游中心)</t>
  </si>
  <si>
    <t>2022-01-04</t>
  </si>
  <si>
    <t>退房日月结</t>
  </si>
  <si>
    <t>372.00</t>
  </si>
  <si>
    <t>RMB</t>
  </si>
  <si>
    <t>0.00</t>
  </si>
  <si>
    <t>-372</t>
  </si>
  <si>
    <t>携程汇登国内直连</t>
  </si>
  <si>
    <t>2022-01-03 22:23:18</t>
  </si>
  <si>
    <t>否</t>
  </si>
  <si>
    <t>广州汇登信息科技有限公司</t>
  </si>
  <si>
    <t>直连</t>
  </si>
  <si>
    <t>2370773</t>
  </si>
  <si>
    <t>格林豪泰商务酒店(佛山乐从国际会展中心店)</t>
  </si>
  <si>
    <t>178.00</t>
  </si>
  <si>
    <t>0</t>
  </si>
  <si>
    <t>2022-01-03 19:34:14</t>
  </si>
  <si>
    <t>2370721</t>
  </si>
  <si>
    <t>骏怡连锁酒店(广州钟落潭地铁站店)</t>
  </si>
  <si>
    <t>周英法,欧阳巍</t>
  </si>
  <si>
    <t>222.00</t>
  </si>
  <si>
    <t>2022-01-03 19:05:24</t>
  </si>
  <si>
    <t>2370638</t>
  </si>
  <si>
    <t>格林豪泰(合肥城隍庙商务酒店)</t>
  </si>
  <si>
    <t>172.00</t>
  </si>
  <si>
    <t>2022-01-03 18:19:53</t>
  </si>
  <si>
    <t>2370631</t>
  </si>
  <si>
    <t>格林豪泰酒店(长沙中医药大学店)</t>
  </si>
  <si>
    <t>145.00</t>
  </si>
  <si>
    <t>2022-01-03 18:14:04</t>
  </si>
  <si>
    <t>2370565</t>
  </si>
  <si>
    <t>汉庭（南通通州奥邦广场店）</t>
  </si>
  <si>
    <t>204.00</t>
  </si>
  <si>
    <t>2022-01-03 17:12:59</t>
  </si>
  <si>
    <t>2370514</t>
  </si>
  <si>
    <t>2022-01-03 16:25:27</t>
  </si>
  <si>
    <t>2370374</t>
  </si>
  <si>
    <t>喆啡酒店(佛山三水新动力广场店)</t>
  </si>
  <si>
    <t>202.00</t>
  </si>
  <si>
    <t>2022-01-03 14:04:20</t>
  </si>
  <si>
    <t>2370353</t>
  </si>
  <si>
    <t>尚客优连锁酒店（汝城九龙国际店）</t>
  </si>
  <si>
    <t>130.00</t>
  </si>
  <si>
    <t>2022-01-03 13:45:34</t>
  </si>
  <si>
    <t>2370324</t>
  </si>
  <si>
    <t>956.00</t>
  </si>
  <si>
    <t>2022-01-03 13:23:54</t>
  </si>
  <si>
    <t>2370151</t>
  </si>
  <si>
    <t>尚客优连锁酒店（盱眙汽车站店）</t>
  </si>
  <si>
    <t>134.00</t>
  </si>
  <si>
    <t>2022-01-03 11:19:23</t>
  </si>
  <si>
    <t>2369948</t>
  </si>
  <si>
    <t>云栖艺术酒店</t>
  </si>
  <si>
    <t>150.00</t>
  </si>
  <si>
    <t>2022-01-03 08:16:29</t>
  </si>
  <si>
    <t>2022-01-02</t>
  </si>
  <si>
    <t>2369814</t>
  </si>
  <si>
    <t>尚客优快捷酒店(南昌红谷滩凤凰洲店)</t>
  </si>
  <si>
    <t>126.00</t>
  </si>
  <si>
    <t>2022-01-02 23:56:28</t>
  </si>
  <si>
    <t>2369452</t>
  </si>
  <si>
    <t>尚客优品酒店(淮南田家庵区华联商厦店)</t>
  </si>
  <si>
    <t>300.00</t>
  </si>
  <si>
    <t>2022-01-02 19:54:02</t>
  </si>
  <si>
    <t>2021-12-27</t>
  </si>
  <si>
    <t>2358738</t>
  </si>
  <si>
    <t>汉庭（北京阜成门店）</t>
  </si>
  <si>
    <t>2021-12-27 17:38:10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</si>
</sst>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7" fillId="19" borderId="2" applyNumberFormat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17062936228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44564</v>
      </c>
      <c r="G2" s="5">
        <v>44565</v>
      </c>
      <c r="H2" s="4">
        <v>1</v>
      </c>
      <c r="I2" s="4">
        <v>1</v>
      </c>
      <c r="J2" s="4">
        <v>1</v>
      </c>
      <c r="K2" s="4" t="s">
        <v>29</v>
      </c>
      <c r="L2" s="4">
        <v>372</v>
      </c>
      <c r="M2" s="4">
        <v>372</v>
      </c>
      <c r="N2" s="4" t="s">
        <v>30</v>
      </c>
      <c r="O2" s="4" t="s">
        <v>31</v>
      </c>
      <c r="P2" s="4" t="s">
        <v>32</v>
      </c>
      <c r="Q2" s="4">
        <v>0</v>
      </c>
      <c r="R2" s="6">
        <v>44557</v>
      </c>
      <c r="S2" s="5">
        <v>44580</v>
      </c>
      <c r="T2" s="4" t="s">
        <v>33</v>
      </c>
      <c r="U2" s="4">
        <v>372</v>
      </c>
      <c r="V2" s="4">
        <v>0</v>
      </c>
      <c r="W2" s="4">
        <v>0</v>
      </c>
      <c r="X2" s="4"/>
      <c r="Y2" s="4" t="s">
        <v>34</v>
      </c>
    </row>
    <row r="3" s="4" customFormat="1" spans="1:23">
      <c r="A3" s="4">
        <v>17103116266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44563</v>
      </c>
      <c r="G3" s="5">
        <v>44565</v>
      </c>
      <c r="H3" s="4">
        <v>1</v>
      </c>
      <c r="I3" s="4">
        <v>2</v>
      </c>
      <c r="J3" s="4">
        <v>2</v>
      </c>
      <c r="K3" s="4" t="s">
        <v>29</v>
      </c>
      <c r="L3" s="4">
        <v>300</v>
      </c>
      <c r="M3" s="4">
        <v>300</v>
      </c>
      <c r="N3" s="4" t="s">
        <v>37</v>
      </c>
      <c r="O3" s="4" t="s">
        <v>31</v>
      </c>
      <c r="P3" s="4" t="s">
        <v>32</v>
      </c>
      <c r="Q3" s="4">
        <v>0</v>
      </c>
      <c r="R3" s="6">
        <v>44563</v>
      </c>
      <c r="S3" s="5">
        <v>44580</v>
      </c>
      <c r="T3" s="4" t="s">
        <v>33</v>
      </c>
      <c r="U3" s="4">
        <v>300</v>
      </c>
      <c r="V3" s="4">
        <v>0</v>
      </c>
      <c r="W3" s="4">
        <v>0</v>
      </c>
    </row>
    <row r="4" s="4" customFormat="1" spans="1:24">
      <c r="A4" s="4">
        <v>17107045874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44564</v>
      </c>
      <c r="G4" s="5">
        <v>44565</v>
      </c>
      <c r="H4" s="4">
        <v>1</v>
      </c>
      <c r="I4" s="4">
        <v>1</v>
      </c>
      <c r="J4" s="4">
        <v>1</v>
      </c>
      <c r="K4" s="4" t="s">
        <v>29</v>
      </c>
      <c r="L4" s="4">
        <v>126</v>
      </c>
      <c r="M4" s="4">
        <v>126</v>
      </c>
      <c r="N4" s="4" t="s">
        <v>40</v>
      </c>
      <c r="O4" s="4" t="s">
        <v>31</v>
      </c>
      <c r="P4" s="4" t="s">
        <v>32</v>
      </c>
      <c r="Q4" s="4">
        <v>0</v>
      </c>
      <c r="R4" s="6">
        <v>44563</v>
      </c>
      <c r="S4" s="5">
        <v>44580</v>
      </c>
      <c r="T4" s="4" t="s">
        <v>33</v>
      </c>
      <c r="U4" s="4">
        <v>126</v>
      </c>
      <c r="V4" s="4">
        <v>0</v>
      </c>
      <c r="W4" s="4">
        <v>0</v>
      </c>
      <c r="X4" s="4">
        <v>2369814</v>
      </c>
    </row>
    <row r="5" s="4" customFormat="1" spans="1:23">
      <c r="A5" s="4">
        <v>17107467476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44564</v>
      </c>
      <c r="G5" s="5">
        <v>44565</v>
      </c>
      <c r="H5" s="4">
        <v>1</v>
      </c>
      <c r="I5" s="4">
        <v>1</v>
      </c>
      <c r="J5" s="4">
        <v>1</v>
      </c>
      <c r="K5" s="4" t="s">
        <v>29</v>
      </c>
      <c r="L5" s="4">
        <v>150</v>
      </c>
      <c r="M5" s="4">
        <v>150</v>
      </c>
      <c r="N5" s="4" t="s">
        <v>43</v>
      </c>
      <c r="O5" s="4" t="s">
        <v>31</v>
      </c>
      <c r="P5" s="4" t="s">
        <v>32</v>
      </c>
      <c r="Q5" s="4">
        <v>0</v>
      </c>
      <c r="R5" s="6">
        <v>44564</v>
      </c>
      <c r="S5" s="5">
        <v>44580</v>
      </c>
      <c r="T5" s="4" t="s">
        <v>33</v>
      </c>
      <c r="U5" s="4">
        <v>150</v>
      </c>
      <c r="V5" s="4">
        <v>0</v>
      </c>
      <c r="W5" s="4">
        <v>0</v>
      </c>
    </row>
    <row r="6" s="4" customFormat="1" spans="1:23">
      <c r="A6" s="4">
        <v>17107907525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44564</v>
      </c>
      <c r="G6" s="5">
        <v>44565</v>
      </c>
      <c r="H6" s="4">
        <v>1</v>
      </c>
      <c r="I6" s="4">
        <v>1</v>
      </c>
      <c r="J6" s="4">
        <v>1</v>
      </c>
      <c r="K6" s="4" t="s">
        <v>29</v>
      </c>
      <c r="L6" s="4">
        <v>134</v>
      </c>
      <c r="M6" s="4">
        <v>134</v>
      </c>
      <c r="N6" s="4" t="s">
        <v>46</v>
      </c>
      <c r="O6" s="4" t="s">
        <v>31</v>
      </c>
      <c r="P6" s="4" t="s">
        <v>32</v>
      </c>
      <c r="Q6" s="4">
        <v>0</v>
      </c>
      <c r="R6" s="6">
        <v>44564</v>
      </c>
      <c r="S6" s="5">
        <v>44580</v>
      </c>
      <c r="T6" s="4" t="s">
        <v>33</v>
      </c>
      <c r="U6" s="4">
        <v>134</v>
      </c>
      <c r="V6" s="4">
        <v>0</v>
      </c>
      <c r="W6" s="4">
        <v>0</v>
      </c>
    </row>
    <row r="7" s="4" customFormat="1" spans="1:25">
      <c r="A7" s="4">
        <v>17108395450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44564</v>
      </c>
      <c r="G7" s="5">
        <v>44565</v>
      </c>
      <c r="H7" s="4">
        <v>2</v>
      </c>
      <c r="I7" s="4">
        <v>1</v>
      </c>
      <c r="J7" s="4">
        <v>2</v>
      </c>
      <c r="K7" s="4" t="s">
        <v>29</v>
      </c>
      <c r="L7" s="4">
        <v>956</v>
      </c>
      <c r="M7" s="4">
        <v>956</v>
      </c>
      <c r="N7" s="4" t="s">
        <v>49</v>
      </c>
      <c r="O7" s="4" t="s">
        <v>31</v>
      </c>
      <c r="P7" s="4" t="s">
        <v>32</v>
      </c>
      <c r="Q7" s="4">
        <v>0</v>
      </c>
      <c r="R7" s="6">
        <v>44564</v>
      </c>
      <c r="S7" s="5">
        <v>44580</v>
      </c>
      <c r="T7" s="4" t="s">
        <v>33</v>
      </c>
      <c r="U7" s="4">
        <v>956</v>
      </c>
      <c r="V7" s="4">
        <v>0</v>
      </c>
      <c r="W7" s="4">
        <v>0</v>
      </c>
      <c r="X7" s="4">
        <v>2370324</v>
      </c>
      <c r="Y7" s="4" t="s">
        <v>50</v>
      </c>
    </row>
    <row r="8" s="4" customFormat="1" spans="1:23">
      <c r="A8" s="4">
        <v>17108479350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44564</v>
      </c>
      <c r="G8" s="5">
        <v>44565</v>
      </c>
      <c r="H8" s="4">
        <v>1</v>
      </c>
      <c r="I8" s="4">
        <v>1</v>
      </c>
      <c r="J8" s="4">
        <v>1</v>
      </c>
      <c r="K8" s="4" t="s">
        <v>29</v>
      </c>
      <c r="L8" s="4">
        <v>130</v>
      </c>
      <c r="M8" s="4">
        <v>130</v>
      </c>
      <c r="N8" s="4" t="s">
        <v>53</v>
      </c>
      <c r="O8" s="4" t="s">
        <v>31</v>
      </c>
      <c r="P8" s="4" t="s">
        <v>32</v>
      </c>
      <c r="Q8" s="4">
        <v>0</v>
      </c>
      <c r="R8" s="6">
        <v>44564</v>
      </c>
      <c r="S8" s="5">
        <v>44580</v>
      </c>
      <c r="T8" s="4" t="s">
        <v>33</v>
      </c>
      <c r="U8" s="4">
        <v>130</v>
      </c>
      <c r="V8" s="4">
        <v>0</v>
      </c>
      <c r="W8" s="4">
        <v>0</v>
      </c>
    </row>
    <row r="9" s="4" customFormat="1" spans="1:23">
      <c r="A9" s="4">
        <v>17108553185</v>
      </c>
      <c r="B9" s="4" t="s">
        <v>25</v>
      </c>
      <c r="C9" s="4" t="s">
        <v>26</v>
      </c>
      <c r="D9" s="4" t="s">
        <v>54</v>
      </c>
      <c r="E9" s="4" t="s">
        <v>55</v>
      </c>
      <c r="F9" s="5">
        <v>44564</v>
      </c>
      <c r="G9" s="5">
        <v>44565</v>
      </c>
      <c r="H9" s="4">
        <v>1</v>
      </c>
      <c r="I9" s="4">
        <v>1</v>
      </c>
      <c r="J9" s="4">
        <v>1</v>
      </c>
      <c r="K9" s="4" t="s">
        <v>29</v>
      </c>
      <c r="L9" s="4">
        <v>202</v>
      </c>
      <c r="M9" s="4">
        <v>202</v>
      </c>
      <c r="N9" s="4" t="s">
        <v>56</v>
      </c>
      <c r="O9" s="4" t="s">
        <v>31</v>
      </c>
      <c r="P9" s="4" t="s">
        <v>32</v>
      </c>
      <c r="Q9" s="4">
        <v>0</v>
      </c>
      <c r="R9" s="6">
        <v>44564</v>
      </c>
      <c r="S9" s="5">
        <v>44580</v>
      </c>
      <c r="T9" s="4" t="s">
        <v>33</v>
      </c>
      <c r="U9" s="4">
        <v>202</v>
      </c>
      <c r="V9" s="4">
        <v>0</v>
      </c>
      <c r="W9" s="4">
        <v>0</v>
      </c>
    </row>
    <row r="10" s="4" customFormat="1" spans="1:23">
      <c r="A10" s="4">
        <v>17109036843</v>
      </c>
      <c r="B10" s="4" t="s">
        <v>25</v>
      </c>
      <c r="C10" s="4" t="s">
        <v>26</v>
      </c>
      <c r="D10" s="4" t="s">
        <v>57</v>
      </c>
      <c r="E10" s="4" t="s">
        <v>58</v>
      </c>
      <c r="F10" s="5">
        <v>44564</v>
      </c>
      <c r="G10" s="5">
        <v>44565</v>
      </c>
      <c r="H10" s="4">
        <v>1</v>
      </c>
      <c r="I10" s="4">
        <v>1</v>
      </c>
      <c r="J10" s="4">
        <v>1</v>
      </c>
      <c r="K10" s="4" t="s">
        <v>29</v>
      </c>
      <c r="L10" s="4">
        <v>178</v>
      </c>
      <c r="M10" s="4">
        <v>178</v>
      </c>
      <c r="N10" s="4" t="s">
        <v>59</v>
      </c>
      <c r="O10" s="4" t="s">
        <v>31</v>
      </c>
      <c r="P10" s="4" t="s">
        <v>32</v>
      </c>
      <c r="Q10" s="4">
        <v>0</v>
      </c>
      <c r="R10" s="6">
        <v>44564</v>
      </c>
      <c r="S10" s="5">
        <v>44580</v>
      </c>
      <c r="T10" s="4" t="s">
        <v>33</v>
      </c>
      <c r="U10" s="4">
        <v>178</v>
      </c>
      <c r="V10" s="4">
        <v>0</v>
      </c>
      <c r="W10" s="4">
        <v>0</v>
      </c>
    </row>
    <row r="11" s="4" customFormat="1" spans="1:25">
      <c r="A11" s="4">
        <v>17109208003</v>
      </c>
      <c r="B11" s="4" t="s">
        <v>25</v>
      </c>
      <c r="C11" s="4" t="s">
        <v>26</v>
      </c>
      <c r="D11" s="4" t="s">
        <v>60</v>
      </c>
      <c r="E11" s="4" t="s">
        <v>61</v>
      </c>
      <c r="F11" s="5">
        <v>44564</v>
      </c>
      <c r="G11" s="5">
        <v>44565</v>
      </c>
      <c r="H11" s="4">
        <v>1</v>
      </c>
      <c r="I11" s="4">
        <v>1</v>
      </c>
      <c r="J11" s="4">
        <v>1</v>
      </c>
      <c r="K11" s="4" t="s">
        <v>29</v>
      </c>
      <c r="L11" s="4">
        <v>204</v>
      </c>
      <c r="M11" s="4">
        <v>204</v>
      </c>
      <c r="N11" s="4" t="s">
        <v>62</v>
      </c>
      <c r="O11" s="4" t="s">
        <v>31</v>
      </c>
      <c r="P11" s="4" t="s">
        <v>32</v>
      </c>
      <c r="Q11" s="4">
        <v>0</v>
      </c>
      <c r="R11" s="6">
        <v>44564</v>
      </c>
      <c r="S11" s="5">
        <v>44580</v>
      </c>
      <c r="T11" s="4" t="s">
        <v>33</v>
      </c>
      <c r="U11" s="4">
        <v>204</v>
      </c>
      <c r="V11" s="4">
        <v>0</v>
      </c>
      <c r="W11" s="4">
        <v>0</v>
      </c>
      <c r="X11" s="4"/>
      <c r="Y11" s="4" t="s">
        <v>63</v>
      </c>
    </row>
    <row r="12" s="4" customFormat="1" spans="1:24">
      <c r="A12" s="4">
        <v>17109431891</v>
      </c>
      <c r="B12" s="4" t="s">
        <v>25</v>
      </c>
      <c r="C12" s="4" t="s">
        <v>26</v>
      </c>
      <c r="D12" s="4" t="s">
        <v>64</v>
      </c>
      <c r="E12" s="4" t="s">
        <v>61</v>
      </c>
      <c r="F12" s="5">
        <v>44564</v>
      </c>
      <c r="G12" s="5">
        <v>44565</v>
      </c>
      <c r="H12" s="4">
        <v>1</v>
      </c>
      <c r="I12" s="4">
        <v>1</v>
      </c>
      <c r="J12" s="4">
        <v>1</v>
      </c>
      <c r="K12" s="4" t="s">
        <v>29</v>
      </c>
      <c r="L12" s="4">
        <v>145</v>
      </c>
      <c r="M12" s="4">
        <v>145</v>
      </c>
      <c r="N12" s="4" t="s">
        <v>65</v>
      </c>
      <c r="O12" s="4" t="s">
        <v>31</v>
      </c>
      <c r="P12" s="4" t="s">
        <v>32</v>
      </c>
      <c r="Q12" s="4">
        <v>0</v>
      </c>
      <c r="R12" s="6">
        <v>44564</v>
      </c>
      <c r="S12" s="5">
        <v>44580</v>
      </c>
      <c r="T12" s="4" t="s">
        <v>33</v>
      </c>
      <c r="U12" s="4">
        <v>145</v>
      </c>
      <c r="V12" s="4">
        <v>0</v>
      </c>
      <c r="W12" s="4">
        <v>0</v>
      </c>
      <c r="X12" s="4">
        <v>2370631</v>
      </c>
    </row>
    <row r="13" s="4" customFormat="1" spans="1:25">
      <c r="A13" s="4">
        <v>17109448966</v>
      </c>
      <c r="B13" s="4" t="s">
        <v>25</v>
      </c>
      <c r="C13" s="4" t="s">
        <v>26</v>
      </c>
      <c r="D13" s="4" t="s">
        <v>66</v>
      </c>
      <c r="E13" s="4" t="s">
        <v>28</v>
      </c>
      <c r="F13" s="5">
        <v>44564</v>
      </c>
      <c r="G13" s="5">
        <v>44565</v>
      </c>
      <c r="H13" s="4">
        <v>1</v>
      </c>
      <c r="I13" s="4">
        <v>1</v>
      </c>
      <c r="J13" s="4">
        <v>1</v>
      </c>
      <c r="K13" s="4" t="s">
        <v>29</v>
      </c>
      <c r="L13" s="4">
        <v>172</v>
      </c>
      <c r="M13" s="4">
        <v>172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44564</v>
      </c>
      <c r="S13" s="5">
        <v>44580</v>
      </c>
      <c r="T13" s="4" t="s">
        <v>33</v>
      </c>
      <c r="U13" s="4">
        <v>172</v>
      </c>
      <c r="V13" s="4">
        <v>0</v>
      </c>
      <c r="W13" s="4">
        <v>0</v>
      </c>
      <c r="X13" s="4"/>
      <c r="Y13" s="4" t="s">
        <v>68</v>
      </c>
    </row>
    <row r="14" s="4" customFormat="1" spans="1:23">
      <c r="A14" s="4">
        <v>17109577854</v>
      </c>
      <c r="B14" s="4" t="s">
        <v>25</v>
      </c>
      <c r="C14" s="4" t="s">
        <v>26</v>
      </c>
      <c r="D14" s="4" t="s">
        <v>69</v>
      </c>
      <c r="E14" s="4"/>
      <c r="F14" s="5">
        <v>44564</v>
      </c>
      <c r="G14" s="5">
        <v>44565</v>
      </c>
      <c r="H14" s="4">
        <v>0</v>
      </c>
      <c r="I14" s="4">
        <v>1</v>
      </c>
      <c r="J14" s="4">
        <v>0</v>
      </c>
      <c r="K14" s="4" t="s">
        <v>29</v>
      </c>
      <c r="L14" s="4">
        <v>222</v>
      </c>
      <c r="M14" s="4">
        <v>222</v>
      </c>
      <c r="N14" s="4"/>
      <c r="O14" s="4" t="s">
        <v>31</v>
      </c>
      <c r="P14" s="4" t="s">
        <v>32</v>
      </c>
      <c r="Q14" s="4">
        <v>0</v>
      </c>
      <c r="R14" s="6">
        <v>44564</v>
      </c>
      <c r="S14" s="5">
        <v>44580</v>
      </c>
      <c r="T14" s="4" t="s">
        <v>33</v>
      </c>
      <c r="U14" s="4">
        <v>222</v>
      </c>
      <c r="V14" s="4">
        <v>0</v>
      </c>
      <c r="W14" s="4">
        <v>0</v>
      </c>
    </row>
    <row r="15" s="4" customFormat="1" spans="1:24">
      <c r="A15" s="4">
        <v>17109659467</v>
      </c>
      <c r="B15" s="4" t="s">
        <v>25</v>
      </c>
      <c r="C15" s="4" t="s">
        <v>26</v>
      </c>
      <c r="D15" s="4" t="s">
        <v>57</v>
      </c>
      <c r="E15" s="4" t="s">
        <v>58</v>
      </c>
      <c r="F15" s="5">
        <v>44564</v>
      </c>
      <c r="G15" s="5">
        <v>44565</v>
      </c>
      <c r="H15" s="4">
        <v>1</v>
      </c>
      <c r="I15" s="4">
        <v>1</v>
      </c>
      <c r="J15" s="4">
        <v>1</v>
      </c>
      <c r="K15" s="4" t="s">
        <v>29</v>
      </c>
      <c r="L15" s="4">
        <v>178</v>
      </c>
      <c r="M15" s="4">
        <v>178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44564</v>
      </c>
      <c r="S15" s="5">
        <v>44580</v>
      </c>
      <c r="T15" s="4" t="s">
        <v>33</v>
      </c>
      <c r="U15" s="4">
        <v>178</v>
      </c>
      <c r="V15" s="4">
        <v>0</v>
      </c>
      <c r="W15" s="4">
        <v>0</v>
      </c>
      <c r="X15" s="4">
        <v>2370773</v>
      </c>
    </row>
    <row r="16" s="4" customFormat="1" spans="1:24">
      <c r="A16" s="4">
        <v>17109679592</v>
      </c>
      <c r="B16" s="4" t="s">
        <v>25</v>
      </c>
      <c r="C16" s="4" t="s">
        <v>26</v>
      </c>
      <c r="D16" s="4" t="s">
        <v>71</v>
      </c>
      <c r="E16" s="4" t="s">
        <v>58</v>
      </c>
      <c r="F16" s="5">
        <v>44564</v>
      </c>
      <c r="G16" s="5">
        <v>44565</v>
      </c>
      <c r="H16" s="4">
        <v>1</v>
      </c>
      <c r="I16" s="4">
        <v>1</v>
      </c>
      <c r="J16" s="4">
        <v>1</v>
      </c>
      <c r="K16" s="4" t="s">
        <v>29</v>
      </c>
      <c r="L16" s="4">
        <v>164</v>
      </c>
      <c r="M16" s="4">
        <v>164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44564</v>
      </c>
      <c r="S16" s="5">
        <v>44580</v>
      </c>
      <c r="T16" s="4" t="s">
        <v>33</v>
      </c>
      <c r="U16" s="4">
        <v>164</v>
      </c>
      <c r="V16" s="4">
        <v>0</v>
      </c>
      <c r="W16" s="4">
        <v>0</v>
      </c>
      <c r="X16" s="4">
        <v>2370781</v>
      </c>
    </row>
    <row r="17" s="4" customFormat="1" spans="1:24">
      <c r="A17" s="4">
        <v>17109679592</v>
      </c>
      <c r="B17" s="4" t="s">
        <v>25</v>
      </c>
      <c r="C17" s="4" t="s">
        <v>73</v>
      </c>
      <c r="D17" s="4" t="s">
        <v>71</v>
      </c>
      <c r="E17" s="4" t="s">
        <v>58</v>
      </c>
      <c r="F17" s="5">
        <v>44564</v>
      </c>
      <c r="G17" s="5">
        <v>44565</v>
      </c>
      <c r="H17" s="4">
        <v>1</v>
      </c>
      <c r="I17" s="4">
        <v>1</v>
      </c>
      <c r="J17" s="4">
        <v>1</v>
      </c>
      <c r="K17" s="4" t="s">
        <v>29</v>
      </c>
      <c r="L17" s="4">
        <v>-164</v>
      </c>
      <c r="M17" s="4">
        <v>-164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44564</v>
      </c>
      <c r="S17" s="5">
        <v>44580</v>
      </c>
      <c r="T17" s="4" t="s">
        <v>33</v>
      </c>
      <c r="U17" s="4">
        <v>-164</v>
      </c>
      <c r="V17" s="4">
        <v>0</v>
      </c>
      <c r="W17" s="4">
        <v>0</v>
      </c>
      <c r="X17" s="4">
        <v>2370781</v>
      </c>
    </row>
    <row r="18" s="4" customFormat="1" spans="1:23">
      <c r="A18" s="4">
        <v>17110113879</v>
      </c>
      <c r="B18" s="4" t="s">
        <v>25</v>
      </c>
      <c r="C18" s="4" t="s">
        <v>26</v>
      </c>
      <c r="D18" s="4" t="s">
        <v>47</v>
      </c>
      <c r="E18" s="4" t="s">
        <v>74</v>
      </c>
      <c r="F18" s="5">
        <v>44564</v>
      </c>
      <c r="G18" s="5">
        <v>44565</v>
      </c>
      <c r="H18" s="4">
        <v>1</v>
      </c>
      <c r="I18" s="4">
        <v>1</v>
      </c>
      <c r="J18" s="4">
        <v>1</v>
      </c>
      <c r="K18" s="4" t="s">
        <v>29</v>
      </c>
      <c r="L18" s="4">
        <v>372</v>
      </c>
      <c r="M18" s="4">
        <v>372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44564</v>
      </c>
      <c r="S18" s="5">
        <v>44580</v>
      </c>
      <c r="T18" s="4" t="s">
        <v>33</v>
      </c>
      <c r="U18" s="4">
        <v>372</v>
      </c>
      <c r="V18" s="4">
        <v>0</v>
      </c>
      <c r="W18" s="4">
        <v>0</v>
      </c>
    </row>
    <row r="19" s="4" customFormat="1" spans="1:23">
      <c r="A19" s="4">
        <v>17110113879</v>
      </c>
      <c r="B19" s="4" t="s">
        <v>25</v>
      </c>
      <c r="C19" s="4" t="s">
        <v>73</v>
      </c>
      <c r="D19" s="4" t="s">
        <v>47</v>
      </c>
      <c r="E19" s="4" t="s">
        <v>74</v>
      </c>
      <c r="F19" s="5">
        <v>44564</v>
      </c>
      <c r="G19" s="5">
        <v>44565</v>
      </c>
      <c r="H19" s="4">
        <v>1</v>
      </c>
      <c r="I19" s="4">
        <v>1</v>
      </c>
      <c r="J19" s="4">
        <v>1</v>
      </c>
      <c r="K19" s="4" t="s">
        <v>29</v>
      </c>
      <c r="L19" s="4">
        <v>-372</v>
      </c>
      <c r="M19" s="4">
        <v>-372</v>
      </c>
      <c r="N19" s="4" t="s">
        <v>75</v>
      </c>
      <c r="O19" s="4" t="s">
        <v>31</v>
      </c>
      <c r="P19" s="4" t="s">
        <v>32</v>
      </c>
      <c r="Q19" s="4">
        <v>0</v>
      </c>
      <c r="R19" s="6">
        <v>44564</v>
      </c>
      <c r="S19" s="5">
        <v>44580</v>
      </c>
      <c r="T19" s="4" t="s">
        <v>33</v>
      </c>
      <c r="U19" s="4">
        <v>-372</v>
      </c>
      <c r="V19" s="4">
        <v>0</v>
      </c>
      <c r="W1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A24" sqref="A24"/>
    </sheetView>
  </sheetViews>
  <sheetFormatPr defaultColWidth="9" defaultRowHeight="13.5"/>
  <cols>
    <col min="1" max="1" width="14.125" style="4" customWidth="1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</v>
      </c>
    </row>
    <row r="2" s="4" customFormat="1" spans="1:9">
      <c r="A2" s="4">
        <v>17062936228</v>
      </c>
      <c r="B2" s="5">
        <v>44564</v>
      </c>
      <c r="C2" s="5">
        <v>44565</v>
      </c>
      <c r="D2" s="4">
        <v>372</v>
      </c>
      <c r="E2" s="4" t="str">
        <f>VLOOKUP(A2,HOP!A:L,12,0)</f>
        <v>372.00</v>
      </c>
      <c r="F2" s="4" t="str">
        <f>VLOOKUP(A2,HOP!A:C,3,0)</f>
        <v>2358738</v>
      </c>
      <c r="G2" s="4">
        <f>D2-E2</f>
        <v>0</v>
      </c>
      <c r="H2" s="4" t="str">
        <f>$H$1&amp;F2</f>
        <v>，2358738</v>
      </c>
      <c r="I2" s="4" t="str">
        <f>VLOOKUP(A2,HOP!A:T,20,0)</f>
        <v>直连</v>
      </c>
    </row>
    <row r="3" s="4" customFormat="1" spans="1:9">
      <c r="A3" s="4">
        <v>17103116266</v>
      </c>
      <c r="B3" s="5">
        <v>44563</v>
      </c>
      <c r="C3" s="5">
        <v>44565</v>
      </c>
      <c r="D3" s="4">
        <v>300</v>
      </c>
      <c r="E3" s="4" t="str">
        <f>VLOOKUP(A3,HOP!A:L,12,0)</f>
        <v>300.00</v>
      </c>
      <c r="F3" s="4" t="str">
        <f>VLOOKUP(A3,HOP!A:C,3,0)</f>
        <v>2369452</v>
      </c>
      <c r="G3" s="4">
        <f t="shared" ref="G3:G17" si="0">D3-E3</f>
        <v>0</v>
      </c>
      <c r="H3" s="4" t="str">
        <f t="shared" ref="H3:H17" si="1">$H$1&amp;F3</f>
        <v>，2369452</v>
      </c>
      <c r="I3" s="4" t="str">
        <f>VLOOKUP(A3,HOP!A:T,20,0)</f>
        <v>直连</v>
      </c>
    </row>
    <row r="4" s="4" customFormat="1" spans="1:9">
      <c r="A4" s="4">
        <v>17107045874</v>
      </c>
      <c r="B4" s="5">
        <v>44564</v>
      </c>
      <c r="C4" s="5">
        <v>44565</v>
      </c>
      <c r="D4" s="4">
        <v>126</v>
      </c>
      <c r="E4" s="4" t="str">
        <f>VLOOKUP(A4,HOP!A:L,12,0)</f>
        <v>126.00</v>
      </c>
      <c r="F4" s="4" t="str">
        <f>VLOOKUP(A4,HOP!A:C,3,0)</f>
        <v>2369814</v>
      </c>
      <c r="G4" s="4">
        <f t="shared" si="0"/>
        <v>0</v>
      </c>
      <c r="H4" s="4" t="str">
        <f t="shared" si="1"/>
        <v>，2369814</v>
      </c>
      <c r="I4" s="4" t="str">
        <f>VLOOKUP(A4,HOP!A:T,20,0)</f>
        <v>直连</v>
      </c>
    </row>
    <row r="5" s="4" customFormat="1" spans="1:9">
      <c r="A5" s="4">
        <v>17107467476</v>
      </c>
      <c r="B5" s="5">
        <v>44564</v>
      </c>
      <c r="C5" s="5">
        <v>44565</v>
      </c>
      <c r="D5" s="4">
        <v>150</v>
      </c>
      <c r="E5" s="4" t="str">
        <f>VLOOKUP(A5,HOP!A:L,12,0)</f>
        <v>150.00</v>
      </c>
      <c r="F5" s="4" t="str">
        <f>VLOOKUP(A5,HOP!A:C,3,0)</f>
        <v>2369948</v>
      </c>
      <c r="G5" s="4">
        <f t="shared" si="0"/>
        <v>0</v>
      </c>
      <c r="H5" s="4" t="str">
        <f t="shared" si="1"/>
        <v>，2369948</v>
      </c>
      <c r="I5" s="4" t="str">
        <f>VLOOKUP(A5,HOP!A:T,20,0)</f>
        <v>直连</v>
      </c>
    </row>
    <row r="6" s="4" customFormat="1" spans="1:9">
      <c r="A6" s="4">
        <v>17107907525</v>
      </c>
      <c r="B6" s="5">
        <v>44564</v>
      </c>
      <c r="C6" s="5">
        <v>44565</v>
      </c>
      <c r="D6" s="4">
        <v>134</v>
      </c>
      <c r="E6" s="4" t="str">
        <f>VLOOKUP(A6,HOP!A:L,12,0)</f>
        <v>134.00</v>
      </c>
      <c r="F6" s="4" t="str">
        <f>VLOOKUP(A6,HOP!A:C,3,0)</f>
        <v>2370151</v>
      </c>
      <c r="G6" s="4">
        <f t="shared" si="0"/>
        <v>0</v>
      </c>
      <c r="H6" s="4" t="str">
        <f t="shared" si="1"/>
        <v>，2370151</v>
      </c>
      <c r="I6" s="4" t="str">
        <f>VLOOKUP(A6,HOP!A:T,20,0)</f>
        <v>直连</v>
      </c>
    </row>
    <row r="7" s="4" customFormat="1" spans="1:9">
      <c r="A7" s="4">
        <v>17108395450</v>
      </c>
      <c r="B7" s="5">
        <v>44564</v>
      </c>
      <c r="C7" s="5">
        <v>44565</v>
      </c>
      <c r="D7" s="4">
        <v>956</v>
      </c>
      <c r="E7" s="4" t="str">
        <f>VLOOKUP(A7,HOP!A:L,12,0)</f>
        <v>956.00</v>
      </c>
      <c r="F7" s="4" t="str">
        <f>VLOOKUP(A7,HOP!A:C,3,0)</f>
        <v>2370324</v>
      </c>
      <c r="G7" s="4">
        <f t="shared" si="0"/>
        <v>0</v>
      </c>
      <c r="H7" s="4" t="str">
        <f t="shared" si="1"/>
        <v>，2370324</v>
      </c>
      <c r="I7" s="4" t="str">
        <f>VLOOKUP(A7,HOP!A:T,20,0)</f>
        <v>直连</v>
      </c>
    </row>
    <row r="8" s="4" customFormat="1" spans="1:9">
      <c r="A8" s="4">
        <v>17108479350</v>
      </c>
      <c r="B8" s="5">
        <v>44564</v>
      </c>
      <c r="C8" s="5">
        <v>44565</v>
      </c>
      <c r="D8" s="4">
        <v>130</v>
      </c>
      <c r="E8" s="4" t="str">
        <f>VLOOKUP(A8,HOP!A:L,12,0)</f>
        <v>130.00</v>
      </c>
      <c r="F8" s="4" t="str">
        <f>VLOOKUP(A8,HOP!A:C,3,0)</f>
        <v>2370353</v>
      </c>
      <c r="G8" s="4">
        <f t="shared" si="0"/>
        <v>0</v>
      </c>
      <c r="H8" s="4" t="str">
        <f t="shared" si="1"/>
        <v>，2370353</v>
      </c>
      <c r="I8" s="4" t="str">
        <f>VLOOKUP(A8,HOP!A:T,20,0)</f>
        <v>直连</v>
      </c>
    </row>
    <row r="9" s="4" customFormat="1" spans="1:9">
      <c r="A9" s="4">
        <v>17108553185</v>
      </c>
      <c r="B9" s="5">
        <v>44564</v>
      </c>
      <c r="C9" s="5">
        <v>44565</v>
      </c>
      <c r="D9" s="4">
        <v>202</v>
      </c>
      <c r="E9" s="4" t="str">
        <f>VLOOKUP(A9,HOP!A:L,12,0)</f>
        <v>202.00</v>
      </c>
      <c r="F9" s="4" t="str">
        <f>VLOOKUP(A9,HOP!A:C,3,0)</f>
        <v>2370374</v>
      </c>
      <c r="G9" s="4">
        <f t="shared" si="0"/>
        <v>0</v>
      </c>
      <c r="H9" s="4" t="str">
        <f t="shared" si="1"/>
        <v>，2370374</v>
      </c>
      <c r="I9" s="4" t="str">
        <f>VLOOKUP(A9,HOP!A:T,20,0)</f>
        <v>直连</v>
      </c>
    </row>
    <row r="10" s="4" customFormat="1" spans="1:9">
      <c r="A10" s="4">
        <v>17109036843</v>
      </c>
      <c r="B10" s="5">
        <v>44564</v>
      </c>
      <c r="C10" s="5">
        <v>44565</v>
      </c>
      <c r="D10" s="4">
        <v>178</v>
      </c>
      <c r="E10" s="4" t="str">
        <f>VLOOKUP(A10,HOP!A:L,12,0)</f>
        <v>178.00</v>
      </c>
      <c r="F10" s="4" t="str">
        <f>VLOOKUP(A10,HOP!A:C,3,0)</f>
        <v>2370514</v>
      </c>
      <c r="G10" s="4">
        <f t="shared" si="0"/>
        <v>0</v>
      </c>
      <c r="H10" s="4" t="str">
        <f t="shared" si="1"/>
        <v>，2370514</v>
      </c>
      <c r="I10" s="4" t="str">
        <f>VLOOKUP(A10,HOP!A:T,20,0)</f>
        <v>直连</v>
      </c>
    </row>
    <row r="11" s="4" customFormat="1" spans="1:9">
      <c r="A11" s="4">
        <v>17109208003</v>
      </c>
      <c r="B11" s="5">
        <v>44564</v>
      </c>
      <c r="C11" s="5">
        <v>44565</v>
      </c>
      <c r="D11" s="4">
        <v>204</v>
      </c>
      <c r="E11" s="4" t="str">
        <f>VLOOKUP(A11,HOP!A:L,12,0)</f>
        <v>204.00</v>
      </c>
      <c r="F11" s="4" t="str">
        <f>VLOOKUP(A11,HOP!A:C,3,0)</f>
        <v>2370565</v>
      </c>
      <c r="G11" s="4">
        <f t="shared" si="0"/>
        <v>0</v>
      </c>
      <c r="H11" s="4" t="str">
        <f t="shared" si="1"/>
        <v>，2370565</v>
      </c>
      <c r="I11" s="4" t="str">
        <f>VLOOKUP(A11,HOP!A:T,20,0)</f>
        <v>直连</v>
      </c>
    </row>
    <row r="12" s="4" customFormat="1" spans="1:9">
      <c r="A12" s="4">
        <v>17109431891</v>
      </c>
      <c r="B12" s="5">
        <v>44564</v>
      </c>
      <c r="C12" s="5">
        <v>44565</v>
      </c>
      <c r="D12" s="4">
        <v>145</v>
      </c>
      <c r="E12" s="4" t="str">
        <f>VLOOKUP(A12,HOP!A:L,12,0)</f>
        <v>145.00</v>
      </c>
      <c r="F12" s="4" t="str">
        <f>VLOOKUP(A12,HOP!A:C,3,0)</f>
        <v>2370631</v>
      </c>
      <c r="G12" s="4">
        <f t="shared" si="0"/>
        <v>0</v>
      </c>
      <c r="H12" s="4" t="str">
        <f t="shared" si="1"/>
        <v>，2370631</v>
      </c>
      <c r="I12" s="4" t="str">
        <f>VLOOKUP(A12,HOP!A:T,20,0)</f>
        <v>直连</v>
      </c>
    </row>
    <row r="13" s="4" customFormat="1" spans="1:9">
      <c r="A13" s="4">
        <v>17109448966</v>
      </c>
      <c r="B13" s="5">
        <v>44564</v>
      </c>
      <c r="C13" s="5">
        <v>44565</v>
      </c>
      <c r="D13" s="4">
        <v>172</v>
      </c>
      <c r="E13" s="4" t="str">
        <f>VLOOKUP(A13,HOP!A:L,12,0)</f>
        <v>172.00</v>
      </c>
      <c r="F13" s="4" t="str">
        <f>VLOOKUP(A13,HOP!A:C,3,0)</f>
        <v>2370638</v>
      </c>
      <c r="G13" s="4">
        <f t="shared" si="0"/>
        <v>0</v>
      </c>
      <c r="H13" s="4" t="str">
        <f t="shared" si="1"/>
        <v>，2370638</v>
      </c>
      <c r="I13" s="4" t="str">
        <f>VLOOKUP(A13,HOP!A:T,20,0)</f>
        <v>直连</v>
      </c>
    </row>
    <row r="14" s="4" customFormat="1" spans="1:9">
      <c r="A14" s="4">
        <v>17109577854</v>
      </c>
      <c r="B14" s="5">
        <v>44564</v>
      </c>
      <c r="C14" s="5">
        <v>44565</v>
      </c>
      <c r="D14" s="4">
        <v>222</v>
      </c>
      <c r="E14" s="4" t="str">
        <f>VLOOKUP(A14,HOP!A:L,12,0)</f>
        <v>222.00</v>
      </c>
      <c r="F14" s="4" t="str">
        <f>VLOOKUP(A14,HOP!A:C,3,0)</f>
        <v>2370721</v>
      </c>
      <c r="G14" s="4">
        <f t="shared" si="0"/>
        <v>0</v>
      </c>
      <c r="H14" s="4" t="str">
        <f t="shared" si="1"/>
        <v>，2370721</v>
      </c>
      <c r="I14" s="4" t="str">
        <f>VLOOKUP(A14,HOP!A:T,20,0)</f>
        <v>直连</v>
      </c>
    </row>
    <row r="15" s="4" customFormat="1" spans="1:9">
      <c r="A15" s="4">
        <v>17109659467</v>
      </c>
      <c r="B15" s="5">
        <v>44564</v>
      </c>
      <c r="C15" s="5">
        <v>44565</v>
      </c>
      <c r="D15" s="4">
        <v>178</v>
      </c>
      <c r="E15" s="4" t="str">
        <f>VLOOKUP(A15,HOP!A:L,12,0)</f>
        <v>178.00</v>
      </c>
      <c r="F15" s="4" t="str">
        <f>VLOOKUP(A15,HOP!A:C,3,0)</f>
        <v>2370773</v>
      </c>
      <c r="G15" s="4">
        <f t="shared" si="0"/>
        <v>0</v>
      </c>
      <c r="H15" s="4" t="str">
        <f t="shared" si="1"/>
        <v>，2370773</v>
      </c>
      <c r="I15" s="4" t="str">
        <f>VLOOKUP(A15,HOP!A:T,20,0)</f>
        <v>直连</v>
      </c>
    </row>
    <row r="16" s="4" customFormat="1" hidden="1" spans="1:9">
      <c r="A16" s="4">
        <v>17109679592</v>
      </c>
      <c r="B16" s="5">
        <v>44564</v>
      </c>
      <c r="C16" s="5">
        <v>44565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VLOOKUP(A16,HOP!A:T,20,0)</f>
        <v>#N/A</v>
      </c>
    </row>
    <row r="17" s="4" customFormat="1" hidden="1" spans="1:9">
      <c r="A17" s="4">
        <v>17110113879</v>
      </c>
      <c r="B17" s="5">
        <v>44564</v>
      </c>
      <c r="C17" s="5">
        <v>44565</v>
      </c>
      <c r="D17" s="4">
        <v>0</v>
      </c>
      <c r="E17" s="4" t="str">
        <f>VLOOKUP(A17,HOP!A:L,12,0)</f>
        <v>0.00</v>
      </c>
      <c r="F17" s="4" t="str">
        <f>VLOOKUP(A17,HOP!A:C,3,0)</f>
        <v>2371016</v>
      </c>
      <c r="G17" s="4">
        <f t="shared" si="0"/>
        <v>0</v>
      </c>
      <c r="H17" s="4" t="str">
        <f t="shared" si="1"/>
        <v>，2371016</v>
      </c>
      <c r="I17" s="4" t="str">
        <f>VLOOKUP(A17,HOP!A:T,20,0)</f>
        <v>直连</v>
      </c>
    </row>
    <row r="19" spans="4:4">
      <c r="D19" s="4">
        <f>SUM(D2:D18)</f>
        <v>3469</v>
      </c>
    </row>
    <row r="20" spans="4:4">
      <c r="D20" s="4" t="s">
        <v>77</v>
      </c>
    </row>
    <row r="25" spans="1:1">
      <c r="A25" s="4" t="s">
        <v>78</v>
      </c>
    </row>
    <row r="26" spans="1:1">
      <c r="A26" s="4" t="s">
        <v>79</v>
      </c>
    </row>
  </sheetData>
  <autoFilter ref="A1:XFD20">
    <filterColumn colId="3">
      <filters blank="1">
        <filter val="130"/>
        <filter val="150"/>
        <filter val="300"/>
        <filter val="172"/>
        <filter val="202"/>
        <filter val="222"/>
        <filter val="372"/>
        <filter val="134"/>
        <filter val="204"/>
        <filter val="145"/>
        <filter val="126"/>
        <filter val="956"/>
        <filter val="178"/>
        <filter val="3469"/>
        <filter val="3469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80</v>
      </c>
      <c r="B1" s="2" t="s">
        <v>81</v>
      </c>
      <c r="C1" s="2" t="s">
        <v>82</v>
      </c>
      <c r="D1" s="2" t="s">
        <v>83</v>
      </c>
      <c r="E1" s="2" t="s">
        <v>13</v>
      </c>
      <c r="F1" s="2" t="s">
        <v>5</v>
      </c>
      <c r="G1" s="2" t="s">
        <v>6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2" t="s">
        <v>94</v>
      </c>
      <c r="S1" s="2" t="s">
        <v>95</v>
      </c>
      <c r="T1" s="2" t="s">
        <v>96</v>
      </c>
    </row>
    <row r="2" s="1" customFormat="1" spans="1:20">
      <c r="A2" s="3">
        <v>17110113879</v>
      </c>
      <c r="B2" s="1" t="s">
        <v>97</v>
      </c>
      <c r="C2" s="1" t="s">
        <v>98</v>
      </c>
      <c r="D2" s="1" t="s">
        <v>99</v>
      </c>
      <c r="E2" s="1" t="s">
        <v>75</v>
      </c>
      <c r="F2" s="1" t="s">
        <v>97</v>
      </c>
      <c r="G2" s="1" t="s">
        <v>100</v>
      </c>
      <c r="H2" s="1" t="s">
        <v>101</v>
      </c>
      <c r="I2" s="1" t="s">
        <v>102</v>
      </c>
      <c r="J2" s="1" t="s">
        <v>103</v>
      </c>
      <c r="K2" s="1" t="s">
        <v>102</v>
      </c>
      <c r="L2" s="1" t="s">
        <v>104</v>
      </c>
      <c r="M2" s="1" t="s">
        <v>105</v>
      </c>
      <c r="N2" s="1" t="s">
        <v>105</v>
      </c>
      <c r="O2" s="1" t="s">
        <v>104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</row>
    <row r="3" s="1" customFormat="1" spans="1:20">
      <c r="A3" s="3">
        <v>17109659467</v>
      </c>
      <c r="B3" s="1" t="s">
        <v>97</v>
      </c>
      <c r="C3" s="1" t="s">
        <v>111</v>
      </c>
      <c r="D3" s="1" t="s">
        <v>112</v>
      </c>
      <c r="E3" s="1" t="s">
        <v>70</v>
      </c>
      <c r="F3" s="1" t="s">
        <v>97</v>
      </c>
      <c r="G3" s="1" t="s">
        <v>100</v>
      </c>
      <c r="H3" s="1" t="s">
        <v>101</v>
      </c>
      <c r="I3" s="1" t="s">
        <v>113</v>
      </c>
      <c r="J3" s="1" t="s">
        <v>103</v>
      </c>
      <c r="K3" s="1" t="s">
        <v>113</v>
      </c>
      <c r="L3" s="1" t="s">
        <v>113</v>
      </c>
      <c r="M3" s="1" t="s">
        <v>114</v>
      </c>
      <c r="N3" s="1" t="s">
        <v>114</v>
      </c>
      <c r="O3" s="1" t="s">
        <v>104</v>
      </c>
      <c r="P3" s="1" t="s">
        <v>106</v>
      </c>
      <c r="Q3" s="1" t="s">
        <v>115</v>
      </c>
      <c r="R3" s="1" t="s">
        <v>108</v>
      </c>
      <c r="S3" s="1" t="s">
        <v>109</v>
      </c>
      <c r="T3" s="1" t="s">
        <v>110</v>
      </c>
    </row>
    <row r="4" s="1" customFormat="1" spans="1:20">
      <c r="A4" s="3">
        <v>17109577854</v>
      </c>
      <c r="B4" s="1" t="s">
        <v>97</v>
      </c>
      <c r="C4" s="1" t="s">
        <v>116</v>
      </c>
      <c r="D4" s="1" t="s">
        <v>117</v>
      </c>
      <c r="E4" s="1" t="s">
        <v>118</v>
      </c>
      <c r="F4" s="1" t="s">
        <v>97</v>
      </c>
      <c r="G4" s="1" t="s">
        <v>100</v>
      </c>
      <c r="H4" s="1" t="s">
        <v>101</v>
      </c>
      <c r="I4" s="1" t="s">
        <v>119</v>
      </c>
      <c r="J4" s="1" t="s">
        <v>103</v>
      </c>
      <c r="K4" s="1" t="s">
        <v>119</v>
      </c>
      <c r="L4" s="1" t="s">
        <v>119</v>
      </c>
      <c r="M4" s="1" t="s">
        <v>114</v>
      </c>
      <c r="N4" s="1" t="s">
        <v>114</v>
      </c>
      <c r="O4" s="1" t="s">
        <v>104</v>
      </c>
      <c r="P4" s="1" t="s">
        <v>106</v>
      </c>
      <c r="Q4" s="1" t="s">
        <v>120</v>
      </c>
      <c r="R4" s="1" t="s">
        <v>108</v>
      </c>
      <c r="S4" s="1" t="s">
        <v>109</v>
      </c>
      <c r="T4" s="1" t="s">
        <v>110</v>
      </c>
    </row>
    <row r="5" s="1" customFormat="1" spans="1:20">
      <c r="A5" s="3">
        <v>17109448966</v>
      </c>
      <c r="B5" s="1" t="s">
        <v>97</v>
      </c>
      <c r="C5" s="1" t="s">
        <v>121</v>
      </c>
      <c r="D5" s="1" t="s">
        <v>122</v>
      </c>
      <c r="E5" s="1" t="s">
        <v>67</v>
      </c>
      <c r="F5" s="1" t="s">
        <v>97</v>
      </c>
      <c r="G5" s="1" t="s">
        <v>100</v>
      </c>
      <c r="H5" s="1" t="s">
        <v>101</v>
      </c>
      <c r="I5" s="1" t="s">
        <v>123</v>
      </c>
      <c r="J5" s="1" t="s">
        <v>103</v>
      </c>
      <c r="K5" s="1" t="s">
        <v>123</v>
      </c>
      <c r="L5" s="1" t="s">
        <v>123</v>
      </c>
      <c r="M5" s="1" t="s">
        <v>114</v>
      </c>
      <c r="N5" s="1" t="s">
        <v>114</v>
      </c>
      <c r="O5" s="1" t="s">
        <v>104</v>
      </c>
      <c r="P5" s="1" t="s">
        <v>106</v>
      </c>
      <c r="Q5" s="1" t="s">
        <v>124</v>
      </c>
      <c r="R5" s="1" t="s">
        <v>108</v>
      </c>
      <c r="S5" s="1" t="s">
        <v>109</v>
      </c>
      <c r="T5" s="1" t="s">
        <v>110</v>
      </c>
    </row>
    <row r="6" s="1" customFormat="1" spans="1:20">
      <c r="A6" s="3">
        <v>17109431891</v>
      </c>
      <c r="B6" s="1" t="s">
        <v>97</v>
      </c>
      <c r="C6" s="1" t="s">
        <v>125</v>
      </c>
      <c r="D6" s="1" t="s">
        <v>126</v>
      </c>
      <c r="E6" s="1" t="s">
        <v>65</v>
      </c>
      <c r="F6" s="1" t="s">
        <v>97</v>
      </c>
      <c r="G6" s="1" t="s">
        <v>100</v>
      </c>
      <c r="H6" s="1" t="s">
        <v>101</v>
      </c>
      <c r="I6" s="1" t="s">
        <v>127</v>
      </c>
      <c r="J6" s="1" t="s">
        <v>103</v>
      </c>
      <c r="K6" s="1" t="s">
        <v>127</v>
      </c>
      <c r="L6" s="1" t="s">
        <v>127</v>
      </c>
      <c r="M6" s="1" t="s">
        <v>114</v>
      </c>
      <c r="N6" s="1" t="s">
        <v>114</v>
      </c>
      <c r="O6" s="1" t="s">
        <v>104</v>
      </c>
      <c r="P6" s="1" t="s">
        <v>106</v>
      </c>
      <c r="Q6" s="1" t="s">
        <v>128</v>
      </c>
      <c r="R6" s="1" t="s">
        <v>108</v>
      </c>
      <c r="S6" s="1" t="s">
        <v>109</v>
      </c>
      <c r="T6" s="1" t="s">
        <v>110</v>
      </c>
    </row>
    <row r="7" s="1" customFormat="1" spans="1:20">
      <c r="A7" s="3">
        <v>17109208003</v>
      </c>
      <c r="B7" s="1" t="s">
        <v>97</v>
      </c>
      <c r="C7" s="1" t="s">
        <v>129</v>
      </c>
      <c r="D7" s="1" t="s">
        <v>130</v>
      </c>
      <c r="E7" s="1" t="s">
        <v>62</v>
      </c>
      <c r="F7" s="1" t="s">
        <v>97</v>
      </c>
      <c r="G7" s="1" t="s">
        <v>100</v>
      </c>
      <c r="H7" s="1" t="s">
        <v>101</v>
      </c>
      <c r="I7" s="1" t="s">
        <v>131</v>
      </c>
      <c r="J7" s="1" t="s">
        <v>103</v>
      </c>
      <c r="K7" s="1" t="s">
        <v>131</v>
      </c>
      <c r="L7" s="1" t="s">
        <v>131</v>
      </c>
      <c r="M7" s="1" t="s">
        <v>114</v>
      </c>
      <c r="N7" s="1" t="s">
        <v>114</v>
      </c>
      <c r="O7" s="1" t="s">
        <v>104</v>
      </c>
      <c r="P7" s="1" t="s">
        <v>106</v>
      </c>
      <c r="Q7" s="1" t="s">
        <v>132</v>
      </c>
      <c r="R7" s="1" t="s">
        <v>108</v>
      </c>
      <c r="S7" s="1" t="s">
        <v>109</v>
      </c>
      <c r="T7" s="1" t="s">
        <v>110</v>
      </c>
    </row>
    <row r="8" s="1" customFormat="1" spans="1:20">
      <c r="A8" s="3">
        <v>17109036843</v>
      </c>
      <c r="B8" s="1" t="s">
        <v>97</v>
      </c>
      <c r="C8" s="1" t="s">
        <v>133</v>
      </c>
      <c r="D8" s="1" t="s">
        <v>112</v>
      </c>
      <c r="E8" s="1" t="s">
        <v>59</v>
      </c>
      <c r="F8" s="1" t="s">
        <v>97</v>
      </c>
      <c r="G8" s="1" t="s">
        <v>100</v>
      </c>
      <c r="H8" s="1" t="s">
        <v>101</v>
      </c>
      <c r="I8" s="1" t="s">
        <v>113</v>
      </c>
      <c r="J8" s="1" t="s">
        <v>103</v>
      </c>
      <c r="K8" s="1" t="s">
        <v>113</v>
      </c>
      <c r="L8" s="1" t="s">
        <v>113</v>
      </c>
      <c r="M8" s="1" t="s">
        <v>114</v>
      </c>
      <c r="N8" s="1" t="s">
        <v>114</v>
      </c>
      <c r="O8" s="1" t="s">
        <v>104</v>
      </c>
      <c r="P8" s="1" t="s">
        <v>106</v>
      </c>
      <c r="Q8" s="1" t="s">
        <v>134</v>
      </c>
      <c r="R8" s="1" t="s">
        <v>108</v>
      </c>
      <c r="S8" s="1" t="s">
        <v>109</v>
      </c>
      <c r="T8" s="1" t="s">
        <v>110</v>
      </c>
    </row>
    <row r="9" s="1" customFormat="1" spans="1:20">
      <c r="A9" s="3">
        <v>17108553185</v>
      </c>
      <c r="B9" s="1" t="s">
        <v>97</v>
      </c>
      <c r="C9" s="1" t="s">
        <v>135</v>
      </c>
      <c r="D9" s="1" t="s">
        <v>136</v>
      </c>
      <c r="E9" s="1" t="s">
        <v>56</v>
      </c>
      <c r="F9" s="1" t="s">
        <v>97</v>
      </c>
      <c r="G9" s="1" t="s">
        <v>100</v>
      </c>
      <c r="H9" s="1" t="s">
        <v>101</v>
      </c>
      <c r="I9" s="1" t="s">
        <v>137</v>
      </c>
      <c r="J9" s="1" t="s">
        <v>103</v>
      </c>
      <c r="K9" s="1" t="s">
        <v>137</v>
      </c>
      <c r="L9" s="1" t="s">
        <v>137</v>
      </c>
      <c r="M9" s="1" t="s">
        <v>114</v>
      </c>
      <c r="N9" s="1" t="s">
        <v>114</v>
      </c>
      <c r="O9" s="1" t="s">
        <v>104</v>
      </c>
      <c r="P9" s="1" t="s">
        <v>106</v>
      </c>
      <c r="Q9" s="1" t="s">
        <v>138</v>
      </c>
      <c r="R9" s="1" t="s">
        <v>108</v>
      </c>
      <c r="S9" s="1" t="s">
        <v>109</v>
      </c>
      <c r="T9" s="1" t="s">
        <v>110</v>
      </c>
    </row>
    <row r="10" s="1" customFormat="1" spans="1:20">
      <c r="A10" s="3">
        <v>17108479350</v>
      </c>
      <c r="B10" s="1" t="s">
        <v>97</v>
      </c>
      <c r="C10" s="1" t="s">
        <v>139</v>
      </c>
      <c r="D10" s="1" t="s">
        <v>140</v>
      </c>
      <c r="E10" s="1" t="s">
        <v>53</v>
      </c>
      <c r="F10" s="1" t="s">
        <v>97</v>
      </c>
      <c r="G10" s="1" t="s">
        <v>100</v>
      </c>
      <c r="H10" s="1" t="s">
        <v>101</v>
      </c>
      <c r="I10" s="1" t="s">
        <v>141</v>
      </c>
      <c r="J10" s="1" t="s">
        <v>103</v>
      </c>
      <c r="K10" s="1" t="s">
        <v>141</v>
      </c>
      <c r="L10" s="1" t="s">
        <v>141</v>
      </c>
      <c r="M10" s="1" t="s">
        <v>114</v>
      </c>
      <c r="N10" s="1" t="s">
        <v>114</v>
      </c>
      <c r="O10" s="1" t="s">
        <v>104</v>
      </c>
      <c r="P10" s="1" t="s">
        <v>106</v>
      </c>
      <c r="Q10" s="1" t="s">
        <v>142</v>
      </c>
      <c r="R10" s="1" t="s">
        <v>108</v>
      </c>
      <c r="S10" s="1" t="s">
        <v>109</v>
      </c>
      <c r="T10" s="1" t="s">
        <v>110</v>
      </c>
    </row>
    <row r="11" s="1" customFormat="1" spans="1:20">
      <c r="A11" s="3">
        <v>17108395450</v>
      </c>
      <c r="B11" s="1" t="s">
        <v>97</v>
      </c>
      <c r="C11" s="1" t="s">
        <v>143</v>
      </c>
      <c r="D11" s="1" t="s">
        <v>99</v>
      </c>
      <c r="E11" s="1" t="s">
        <v>49</v>
      </c>
      <c r="F11" s="1" t="s">
        <v>97</v>
      </c>
      <c r="G11" s="1" t="s">
        <v>100</v>
      </c>
      <c r="H11" s="1" t="s">
        <v>101</v>
      </c>
      <c r="I11" s="1" t="s">
        <v>144</v>
      </c>
      <c r="J11" s="1" t="s">
        <v>103</v>
      </c>
      <c r="K11" s="1" t="s">
        <v>144</v>
      </c>
      <c r="L11" s="1" t="s">
        <v>144</v>
      </c>
      <c r="M11" s="1" t="s">
        <v>114</v>
      </c>
      <c r="N11" s="1" t="s">
        <v>114</v>
      </c>
      <c r="O11" s="1" t="s">
        <v>104</v>
      </c>
      <c r="P11" s="1" t="s">
        <v>106</v>
      </c>
      <c r="Q11" s="1" t="s">
        <v>145</v>
      </c>
      <c r="R11" s="1" t="s">
        <v>108</v>
      </c>
      <c r="S11" s="1" t="s">
        <v>109</v>
      </c>
      <c r="T11" s="1" t="s">
        <v>110</v>
      </c>
    </row>
    <row r="12" s="1" customFormat="1" spans="1:20">
      <c r="A12" s="3">
        <v>17107907525</v>
      </c>
      <c r="B12" s="1" t="s">
        <v>97</v>
      </c>
      <c r="C12" s="1" t="s">
        <v>146</v>
      </c>
      <c r="D12" s="1" t="s">
        <v>147</v>
      </c>
      <c r="E12" s="1" t="s">
        <v>46</v>
      </c>
      <c r="F12" s="1" t="s">
        <v>97</v>
      </c>
      <c r="G12" s="1" t="s">
        <v>100</v>
      </c>
      <c r="H12" s="1" t="s">
        <v>101</v>
      </c>
      <c r="I12" s="1" t="s">
        <v>148</v>
      </c>
      <c r="J12" s="1" t="s">
        <v>103</v>
      </c>
      <c r="K12" s="1" t="s">
        <v>148</v>
      </c>
      <c r="L12" s="1" t="s">
        <v>148</v>
      </c>
      <c r="M12" s="1" t="s">
        <v>114</v>
      </c>
      <c r="N12" s="1" t="s">
        <v>114</v>
      </c>
      <c r="O12" s="1" t="s">
        <v>104</v>
      </c>
      <c r="P12" s="1" t="s">
        <v>106</v>
      </c>
      <c r="Q12" s="1" t="s">
        <v>149</v>
      </c>
      <c r="R12" s="1" t="s">
        <v>108</v>
      </c>
      <c r="S12" s="1" t="s">
        <v>109</v>
      </c>
      <c r="T12" s="1" t="s">
        <v>110</v>
      </c>
    </row>
    <row r="13" s="1" customFormat="1" spans="1:20">
      <c r="A13" s="3">
        <v>17107467476</v>
      </c>
      <c r="B13" s="1" t="s">
        <v>97</v>
      </c>
      <c r="C13" s="1" t="s">
        <v>150</v>
      </c>
      <c r="D13" s="1" t="s">
        <v>151</v>
      </c>
      <c r="E13" s="1" t="s">
        <v>43</v>
      </c>
      <c r="F13" s="1" t="s">
        <v>97</v>
      </c>
      <c r="G13" s="1" t="s">
        <v>100</v>
      </c>
      <c r="H13" s="1" t="s">
        <v>101</v>
      </c>
      <c r="I13" s="1" t="s">
        <v>152</v>
      </c>
      <c r="J13" s="1" t="s">
        <v>103</v>
      </c>
      <c r="K13" s="1" t="s">
        <v>152</v>
      </c>
      <c r="L13" s="1" t="s">
        <v>152</v>
      </c>
      <c r="M13" s="1" t="s">
        <v>114</v>
      </c>
      <c r="N13" s="1" t="s">
        <v>114</v>
      </c>
      <c r="O13" s="1" t="s">
        <v>104</v>
      </c>
      <c r="P13" s="1" t="s">
        <v>106</v>
      </c>
      <c r="Q13" s="1" t="s">
        <v>153</v>
      </c>
      <c r="R13" s="1" t="s">
        <v>108</v>
      </c>
      <c r="S13" s="1" t="s">
        <v>109</v>
      </c>
      <c r="T13" s="1" t="s">
        <v>110</v>
      </c>
    </row>
    <row r="14" s="1" customFormat="1" spans="1:20">
      <c r="A14" s="3">
        <v>17107045874</v>
      </c>
      <c r="B14" s="1" t="s">
        <v>154</v>
      </c>
      <c r="C14" s="1" t="s">
        <v>155</v>
      </c>
      <c r="D14" s="1" t="s">
        <v>156</v>
      </c>
      <c r="E14" s="1" t="s">
        <v>40</v>
      </c>
      <c r="F14" s="1" t="s">
        <v>97</v>
      </c>
      <c r="G14" s="1" t="s">
        <v>100</v>
      </c>
      <c r="H14" s="1" t="s">
        <v>101</v>
      </c>
      <c r="I14" s="1" t="s">
        <v>157</v>
      </c>
      <c r="J14" s="1" t="s">
        <v>103</v>
      </c>
      <c r="K14" s="1" t="s">
        <v>157</v>
      </c>
      <c r="L14" s="1" t="s">
        <v>157</v>
      </c>
      <c r="M14" s="1" t="s">
        <v>114</v>
      </c>
      <c r="N14" s="1" t="s">
        <v>114</v>
      </c>
      <c r="O14" s="1" t="s">
        <v>104</v>
      </c>
      <c r="P14" s="1" t="s">
        <v>106</v>
      </c>
      <c r="Q14" s="1" t="s">
        <v>158</v>
      </c>
      <c r="R14" s="1" t="s">
        <v>108</v>
      </c>
      <c r="S14" s="1" t="s">
        <v>109</v>
      </c>
      <c r="T14" s="1" t="s">
        <v>110</v>
      </c>
    </row>
    <row r="15" s="1" customFormat="1" spans="1:20">
      <c r="A15" s="3">
        <v>17103116266</v>
      </c>
      <c r="B15" s="1" t="s">
        <v>154</v>
      </c>
      <c r="C15" s="1" t="s">
        <v>159</v>
      </c>
      <c r="D15" s="1" t="s">
        <v>160</v>
      </c>
      <c r="E15" s="1" t="s">
        <v>37</v>
      </c>
      <c r="F15" s="1" t="s">
        <v>154</v>
      </c>
      <c r="G15" s="1" t="s">
        <v>100</v>
      </c>
      <c r="H15" s="1" t="s">
        <v>101</v>
      </c>
      <c r="I15" s="1" t="s">
        <v>161</v>
      </c>
      <c r="J15" s="1" t="s">
        <v>103</v>
      </c>
      <c r="K15" s="1" t="s">
        <v>161</v>
      </c>
      <c r="L15" s="1" t="s">
        <v>161</v>
      </c>
      <c r="M15" s="1" t="s">
        <v>114</v>
      </c>
      <c r="N15" s="1" t="s">
        <v>114</v>
      </c>
      <c r="O15" s="1" t="s">
        <v>104</v>
      </c>
      <c r="P15" s="1" t="s">
        <v>106</v>
      </c>
      <c r="Q15" s="1" t="s">
        <v>162</v>
      </c>
      <c r="R15" s="1" t="s">
        <v>108</v>
      </c>
      <c r="S15" s="1" t="s">
        <v>109</v>
      </c>
      <c r="T15" s="1" t="s">
        <v>110</v>
      </c>
    </row>
    <row r="16" s="1" customFormat="1" spans="1:20">
      <c r="A16" s="3">
        <v>17062936228</v>
      </c>
      <c r="B16" s="1" t="s">
        <v>163</v>
      </c>
      <c r="C16" s="1" t="s">
        <v>164</v>
      </c>
      <c r="D16" s="1" t="s">
        <v>165</v>
      </c>
      <c r="E16" s="1" t="s">
        <v>30</v>
      </c>
      <c r="F16" s="1" t="s">
        <v>97</v>
      </c>
      <c r="G16" s="1" t="s">
        <v>100</v>
      </c>
      <c r="H16" s="1" t="s">
        <v>101</v>
      </c>
      <c r="I16" s="1" t="s">
        <v>102</v>
      </c>
      <c r="J16" s="1" t="s">
        <v>103</v>
      </c>
      <c r="K16" s="1" t="s">
        <v>102</v>
      </c>
      <c r="L16" s="1" t="s">
        <v>102</v>
      </c>
      <c r="M16" s="1" t="s">
        <v>114</v>
      </c>
      <c r="N16" s="1" t="s">
        <v>114</v>
      </c>
      <c r="O16" s="1" t="s">
        <v>104</v>
      </c>
      <c r="P16" s="1" t="s">
        <v>106</v>
      </c>
      <c r="Q16" s="1" t="s">
        <v>166</v>
      </c>
      <c r="R16" s="1" t="s">
        <v>108</v>
      </c>
      <c r="S16" s="1" t="s">
        <v>109</v>
      </c>
      <c r="T16" s="1" t="s">
        <v>110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2022-01-19T01:28:40Z</dcterms:created>
  <dcterms:modified xsi:type="dcterms:W3CDTF">2022-01-19T02:05:18Z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C08BFDBC44774ECBBE972AB942C763CB</vt:lpwstr>
  </property>
  <property fmtid="{D5CDD505-2E9C-101B-9397-08002B2CF9AE}" pid="3" name="KSOProductBuildVer">
    <vt:lpwstr>2052-11.1.0.11194</vt:lpwstr>
  </property>
</Properties>
</file>