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<sst xmlns="http://schemas.openxmlformats.org/spreadsheetml/2006/main" count="509" uniqueCount="170">
  <si>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</si>
  <si>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</si>
  <si>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</si>
  <si>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</si>
  <si>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</si>
  <si>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</si>
  <si>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</si>
  <si>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</si>
  <si>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</si>
  <si>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</si>
  <si>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</si>
  <si>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</si>
  <si>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</si>
  <si>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</si>
  <si>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</si>
  <si>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</si>
  <si>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</si>
  <si>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</si>
  <si>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</si>
  <si>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</si>
  <si>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</si>
  <si>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</si>
  <si>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</si>
  <si>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</si>
  <si>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</si>
  <si>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</si>
  <si>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</si>
  <si>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[张家口]麗枫酒店(张家口维多利亚广场店)(71013309)</t>
  </si>
  <si>
    <t>豪华大床房&lt;双人入住&gt;&lt;内宾&gt;&lt;预付&gt;&lt;双早&gt;</t>
  </si>
  <si>
    <t>CNY</t>
  </si>
  <si>
    <t>冯洪伟</t>
  </si>
  <si>
    <t>CA11323220119CNY</t>
  </si>
  <si>
    <t>未提现</t>
  </si>
  <si>
    <t>携程开票</t>
  </si>
  <si>
    <t>取消</t>
  </si>
  <si>
    <t>[广州]城市便捷酒店(广州荔湾增滘店)(72839715)</t>
  </si>
  <si>
    <t>标准大床房&lt;双人入住&gt;&lt;内宾&gt;&lt;预付&gt;&lt;无早&gt;</t>
  </si>
  <si>
    <t>王喆</t>
  </si>
  <si>
    <t>[西林]维也纳酒店（西林句町文化艺术中心店）(83288598)</t>
  </si>
  <si>
    <t>舒胜球</t>
  </si>
  <si>
    <t>[淮安]柏曼酒店(淮安苏宁广场淮海西路店)(83812726)</t>
  </si>
  <si>
    <t>高级大床房&lt;双人入住&gt;&lt;内宾&gt;&lt;预付&gt;&lt;双早&gt;</t>
  </si>
  <si>
    <t>关大辉</t>
  </si>
  <si>
    <t>[苏州]维也纳国际酒店（苏州大学城越溪地铁站店）(83294944)</t>
  </si>
  <si>
    <t>行政大床房&lt;双人入住&gt;&lt;内宾&gt;&lt;预付&gt;&lt;双早&gt;</t>
  </si>
  <si>
    <t>漆向乾</t>
  </si>
  <si>
    <t>[庐江]IU酒店(庐江安德利广场店)(71489025)</t>
  </si>
  <si>
    <t>小U超级大床房&lt;双人入住&gt;&lt;内宾&gt;&lt;预付&gt;&lt;无早&gt;</t>
  </si>
  <si>
    <t>冯伟佳</t>
  </si>
  <si>
    <t>[通化]锦江之星(通化胜利路店)(69028552)</t>
  </si>
  <si>
    <t>标准房A&lt;双人入住&gt;&lt;内宾&gt;&lt;预付&gt;&lt;双早&gt;</t>
  </si>
  <si>
    <t>马玉超</t>
  </si>
  <si>
    <t>[惠州]维也纳酒店(惠州麦地店)(83292397)</t>
  </si>
  <si>
    <t>标准双床房&lt;双人入住&gt;&lt;内宾&gt;&lt;预付&gt;&lt;双早&gt;</t>
  </si>
  <si>
    <t>刘淼中</t>
  </si>
  <si>
    <t>[枣庄]维也纳酒店(枣庄高铁站店)(83983558)</t>
  </si>
  <si>
    <t>卢怀威</t>
  </si>
  <si>
    <t>[阜宁]麗枫酒店(阜宁香港路店)(83321023)</t>
  </si>
  <si>
    <t>豪华大床房&lt;单人入住&gt;&lt;内宾&gt;&lt;预付&gt;&lt;单早&gt;</t>
  </si>
  <si>
    <t>钱继宏</t>
  </si>
  <si>
    <t>[广州]城市便捷酒店(广州白云机场人和店)(71634693)</t>
  </si>
  <si>
    <t>高级双床房&lt;双人入住&gt;&lt;内宾&gt;&lt;预付&gt;&lt;双早&gt;</t>
  </si>
  <si>
    <t>杨康</t>
  </si>
  <si>
    <t>[朝阳]锦江之星(朝阳火车站店)(77393422)</t>
  </si>
  <si>
    <t>标准间B&lt;双人入住&gt;&lt;内宾&gt;&lt;预付&gt;&lt;双早&gt;</t>
  </si>
  <si>
    <t>靳东文,郝志胜</t>
  </si>
  <si>
    <t>[灌阳]维也纳3好酒店（灌阳汽车站店）(83812907)</t>
  </si>
  <si>
    <t>标准大床房&lt;双人入住&gt;&lt;内宾&gt;&lt;预付&gt;&lt;双早&gt;</t>
  </si>
  <si>
    <t>舒尧</t>
  </si>
  <si>
    <t>[佛山]城市便捷酒店佛山祖庙张槎店(71584642)</t>
  </si>
  <si>
    <t>梁方华</t>
  </si>
  <si>
    <t>[湛江]城市便捷酒店(湛江椹川大道南店)(71585376)</t>
  </si>
  <si>
    <t>精选双床房&lt;双人入住&gt;&lt;内宾&gt;&lt;预付&gt;&lt;双早&gt;</t>
  </si>
  <si>
    <t>柯开警</t>
  </si>
  <si>
    <t>[南京]锦江之星品尚(南京葛塘地铁站美利广场店)(66013429)</t>
  </si>
  <si>
    <t>零压标准房A&lt;双人入住&gt;&lt;内宾&gt;&lt;预付&gt;&lt;双早&gt;</t>
  </si>
  <si>
    <t>刘洋,郭端韬</t>
  </si>
  <si>
    <t>，</t>
  </si>
  <si>
    <t>A220119103730481</t>
  </si>
  <si>
    <t xml:space="preserve">CNY / HKD 当前参考汇率: 1.22557991
</t>
  </si>
  <si>
    <t>总计：4740.99 CNY/
5810.46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</si>
  <si>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</si>
  <si>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</si>
  <si>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</si>
  <si>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</si>
  <si>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</si>
  <si>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</si>
  <si>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</si>
  <si>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</si>
  <si>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</si>
  <si>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</si>
  <si>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</si>
  <si>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</si>
  <si>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</si>
  <si>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</si>
  <si>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</si>
  <si>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</si>
  <si>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</si>
  <si>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2022-01-15</t>
  </si>
  <si>
    <t>2393180</t>
  </si>
  <si>
    <t>锦江之星品尚(南京葛塘地铁站美利广场店)</t>
  </si>
  <si>
    <t>2022-01-16</t>
  </si>
  <si>
    <t>退房日月结</t>
  </si>
  <si>
    <t>265.93</t>
  </si>
  <si>
    <t>RMB</t>
  </si>
  <si>
    <t>0</t>
  </si>
  <si>
    <t>0.00</t>
  </si>
  <si>
    <t>携程汇智国内直连</t>
  </si>
  <si>
    <t>2022-01-15 19:53:59</t>
  </si>
  <si>
    <t>否</t>
  </si>
  <si>
    <t>汇智国际旅游发展有限公司</t>
  </si>
  <si>
    <t>直连</t>
  </si>
  <si>
    <t>2393116</t>
  </si>
  <si>
    <t>城市便捷湛江椹川大道南店</t>
  </si>
  <si>
    <t>171.36</t>
  </si>
  <si>
    <t>2022-01-15 19:27:20</t>
  </si>
  <si>
    <t>2392899</t>
  </si>
  <si>
    <t>城市便捷酒店佛山祖庙张槎店</t>
  </si>
  <si>
    <t>144.84</t>
  </si>
  <si>
    <t>2022-01-15 17:58:50</t>
  </si>
  <si>
    <t>2392760</t>
  </si>
  <si>
    <t>维也纳3好酒店(灌阳汽车站店)</t>
  </si>
  <si>
    <t>173.57</t>
  </si>
  <si>
    <t>2022-01-15 17:02:16</t>
  </si>
  <si>
    <t>2392735</t>
  </si>
  <si>
    <t>锦江之星（辽宁朝阳火车站店）</t>
  </si>
  <si>
    <t>131.95</t>
  </si>
  <si>
    <t>2022-01-15 16:48:06</t>
  </si>
  <si>
    <t>2392506</t>
  </si>
  <si>
    <t>城市便捷酒店(广州白云机场人和店)</t>
  </si>
  <si>
    <t>182.58</t>
  </si>
  <si>
    <t>2022-01-15 14:35:56</t>
  </si>
  <si>
    <t>2392433</t>
  </si>
  <si>
    <t>麗枫酒店(阜宁香港路店)</t>
  </si>
  <si>
    <t>288.26</t>
  </si>
  <si>
    <t>2022-01-15 13:55:02</t>
  </si>
  <si>
    <t>2392330</t>
  </si>
  <si>
    <t>维也纳酒店(枣庄高铁站店)</t>
  </si>
  <si>
    <t>2022-01-15 13:10:46</t>
  </si>
  <si>
    <t>2392314</t>
  </si>
  <si>
    <t>维也纳酒店(惠州麦地店)</t>
  </si>
  <si>
    <t>197.93</t>
  </si>
  <si>
    <t>2022-01-15 13:05:27</t>
  </si>
  <si>
    <t>2392194</t>
  </si>
  <si>
    <t>维也纳国际酒店（苏州大学城越溪地铁站店）</t>
  </si>
  <si>
    <t>264.92</t>
  </si>
  <si>
    <t>2022-01-15 12:10:51</t>
  </si>
  <si>
    <t>2392097</t>
  </si>
  <si>
    <t>锦江之星(通化胜利路店)</t>
  </si>
  <si>
    <t>165.45</t>
  </si>
  <si>
    <t>2022-01-15 11:26:17</t>
  </si>
  <si>
    <t>2392084</t>
  </si>
  <si>
    <t>IU酒店(庐江安德利广场店)</t>
  </si>
  <si>
    <t>147.18</t>
  </si>
  <si>
    <t>2022-01-15 11:18:28</t>
  </si>
  <si>
    <t>2391828</t>
  </si>
  <si>
    <t>柏曼酒店(淮安苏宁广场淮海西路店)</t>
  </si>
  <si>
    <t>130.56</t>
  </si>
  <si>
    <t>2022-01-15 08:13:24</t>
  </si>
  <si>
    <t>2022-01-11</t>
  </si>
  <si>
    <t>2384811</t>
  </si>
  <si>
    <t>维也纳酒店（西林句町文化艺术中心店）</t>
  </si>
  <si>
    <t>1157.10</t>
  </si>
  <si>
    <t>2022-01-11 21:51:15</t>
  </si>
  <si>
    <t>2022-01-07</t>
  </si>
  <si>
    <t>2378011</t>
  </si>
  <si>
    <t>城市便捷酒店(广州荔湾增滘店)</t>
  </si>
  <si>
    <t>2022-01-09</t>
  </si>
  <si>
    <t>1053.43</t>
  </si>
  <si>
    <t>2022-01-07 20:41:28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</si>
</sst>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17086162501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44561</v>
      </c>
      <c r="G2" s="5">
        <v>44577</v>
      </c>
      <c r="H2" s="4">
        <v>1</v>
      </c>
      <c r="I2" s="4">
        <v>16</v>
      </c>
      <c r="J2" s="4">
        <v>16</v>
      </c>
      <c r="K2" s="4" t="s">
        <v>29</v>
      </c>
      <c r="L2" s="4">
        <v>4798.62</v>
      </c>
      <c r="M2" s="4">
        <v>4798.62</v>
      </c>
      <c r="N2" s="4" t="s">
        <v>30</v>
      </c>
      <c r="O2" s="4" t="s">
        <v>31</v>
      </c>
      <c r="P2" s="4" t="s">
        <v>32</v>
      </c>
      <c r="Q2" s="4">
        <v>0</v>
      </c>
      <c r="R2" s="6">
        <v>44561</v>
      </c>
      <c r="S2" s="5">
        <v>44580</v>
      </c>
      <c r="T2" s="4" t="s">
        <v>33</v>
      </c>
      <c r="U2" s="4">
        <v>4798.62</v>
      </c>
      <c r="V2" s="4">
        <v>0</v>
      </c>
      <c r="W2" s="4">
        <v>0</v>
      </c>
      <c r="X2" s="4">
        <v>2365723</v>
      </c>
    </row>
    <row r="3" s="4" customFormat="1" spans="1:24">
      <c r="A3" s="4">
        <v>17086162501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44561</v>
      </c>
      <c r="G3" s="5">
        <v>44577</v>
      </c>
      <c r="H3" s="4">
        <v>1</v>
      </c>
      <c r="I3" s="4">
        <v>16</v>
      </c>
      <c r="J3" s="4">
        <v>16</v>
      </c>
      <c r="K3" s="4" t="s">
        <v>29</v>
      </c>
      <c r="L3" s="4">
        <v>-4798.62</v>
      </c>
      <c r="M3" s="4">
        <v>-4798.62</v>
      </c>
      <c r="N3" s="4" t="s">
        <v>30</v>
      </c>
      <c r="O3" s="4" t="s">
        <v>31</v>
      </c>
      <c r="P3" s="4" t="s">
        <v>32</v>
      </c>
      <c r="Q3" s="4">
        <v>0</v>
      </c>
      <c r="R3" s="6">
        <v>44561</v>
      </c>
      <c r="S3" s="5">
        <v>44580</v>
      </c>
      <c r="T3" s="4" t="s">
        <v>33</v>
      </c>
      <c r="U3" s="4">
        <v>-4798.62</v>
      </c>
      <c r="V3" s="4">
        <v>0</v>
      </c>
      <c r="W3" s="4">
        <v>0</v>
      </c>
      <c r="X3" s="4">
        <v>2365723</v>
      </c>
    </row>
    <row r="4" s="4" customFormat="1" spans="1:23">
      <c r="A4" s="4">
        <v>17136624164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44570</v>
      </c>
      <c r="G4" s="5">
        <v>44577</v>
      </c>
      <c r="H4" s="4">
        <v>1</v>
      </c>
      <c r="I4" s="4">
        <v>7</v>
      </c>
      <c r="J4" s="4">
        <v>7</v>
      </c>
      <c r="K4" s="4" t="s">
        <v>29</v>
      </c>
      <c r="L4" s="4">
        <v>1053.43</v>
      </c>
      <c r="M4" s="4">
        <v>1053.43</v>
      </c>
      <c r="N4" s="4" t="s">
        <v>37</v>
      </c>
      <c r="O4" s="4" t="s">
        <v>31</v>
      </c>
      <c r="P4" s="4" t="s">
        <v>32</v>
      </c>
      <c r="Q4" s="4">
        <v>0</v>
      </c>
      <c r="R4" s="6">
        <v>44568</v>
      </c>
      <c r="S4" s="5">
        <v>44580</v>
      </c>
      <c r="T4" s="4" t="s">
        <v>33</v>
      </c>
      <c r="U4" s="4">
        <v>1053.43</v>
      </c>
      <c r="V4" s="4">
        <v>0</v>
      </c>
      <c r="W4" s="4">
        <v>0</v>
      </c>
    </row>
    <row r="5" s="4" customFormat="1" spans="1:24">
      <c r="A5" s="4">
        <v>17159358989</v>
      </c>
      <c r="B5" s="4" t="s">
        <v>25</v>
      </c>
      <c r="C5" s="4" t="s">
        <v>26</v>
      </c>
      <c r="D5" s="4" t="s">
        <v>38</v>
      </c>
      <c r="E5" s="4" t="s">
        <v>28</v>
      </c>
      <c r="F5" s="5">
        <v>44572</v>
      </c>
      <c r="G5" s="5">
        <v>44577</v>
      </c>
      <c r="H5" s="4">
        <v>1</v>
      </c>
      <c r="I5" s="4">
        <v>5</v>
      </c>
      <c r="J5" s="4">
        <v>5</v>
      </c>
      <c r="K5" s="4" t="s">
        <v>29</v>
      </c>
      <c r="L5" s="4">
        <v>1157.1</v>
      </c>
      <c r="M5" s="4">
        <v>1157.1</v>
      </c>
      <c r="N5" s="4" t="s">
        <v>39</v>
      </c>
      <c r="O5" s="4" t="s">
        <v>31</v>
      </c>
      <c r="P5" s="4" t="s">
        <v>32</v>
      </c>
      <c r="Q5" s="4">
        <v>0</v>
      </c>
      <c r="R5" s="6">
        <v>44572</v>
      </c>
      <c r="S5" s="5">
        <v>44580</v>
      </c>
      <c r="T5" s="4" t="s">
        <v>33</v>
      </c>
      <c r="U5" s="4">
        <v>1157.1</v>
      </c>
      <c r="V5" s="4">
        <v>0</v>
      </c>
      <c r="W5" s="4">
        <v>0</v>
      </c>
      <c r="X5" s="4">
        <v>2384811</v>
      </c>
    </row>
    <row r="6" s="4" customFormat="1" spans="1:24">
      <c r="A6" s="4">
        <v>17178753730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44576</v>
      </c>
      <c r="G6" s="5">
        <v>44577</v>
      </c>
      <c r="H6" s="4">
        <v>1</v>
      </c>
      <c r="I6" s="4">
        <v>1</v>
      </c>
      <c r="J6" s="4">
        <v>1</v>
      </c>
      <c r="K6" s="4" t="s">
        <v>29</v>
      </c>
      <c r="L6" s="4">
        <v>130.56</v>
      </c>
      <c r="M6" s="4">
        <v>130.56</v>
      </c>
      <c r="N6" s="4" t="s">
        <v>42</v>
      </c>
      <c r="O6" s="4" t="s">
        <v>31</v>
      </c>
      <c r="P6" s="4" t="s">
        <v>32</v>
      </c>
      <c r="Q6" s="4">
        <v>0</v>
      </c>
      <c r="R6" s="6">
        <v>44576</v>
      </c>
      <c r="S6" s="5">
        <v>44580</v>
      </c>
      <c r="T6" s="4" t="s">
        <v>33</v>
      </c>
      <c r="U6" s="4">
        <v>130.56</v>
      </c>
      <c r="V6" s="4">
        <v>0</v>
      </c>
      <c r="W6" s="4">
        <v>0</v>
      </c>
      <c r="X6" s="4">
        <v>2391828</v>
      </c>
    </row>
    <row r="7" s="4" customFormat="1" spans="1:23">
      <c r="A7" s="4">
        <v>17178816430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44576</v>
      </c>
      <c r="G7" s="5">
        <v>44577</v>
      </c>
      <c r="H7" s="4">
        <v>1</v>
      </c>
      <c r="I7" s="4">
        <v>1</v>
      </c>
      <c r="J7" s="4">
        <v>1</v>
      </c>
      <c r="K7" s="4" t="s">
        <v>29</v>
      </c>
      <c r="L7" s="4">
        <v>231.42</v>
      </c>
      <c r="M7" s="4">
        <v>231.42</v>
      </c>
      <c r="N7" s="4" t="s">
        <v>45</v>
      </c>
      <c r="O7" s="4" t="s">
        <v>31</v>
      </c>
      <c r="P7" s="4" t="s">
        <v>32</v>
      </c>
      <c r="Q7" s="4">
        <v>0</v>
      </c>
      <c r="R7" s="6">
        <v>44576</v>
      </c>
      <c r="S7" s="5">
        <v>44580</v>
      </c>
      <c r="T7" s="4" t="s">
        <v>33</v>
      </c>
      <c r="U7" s="4">
        <v>231.42</v>
      </c>
      <c r="V7" s="4">
        <v>0</v>
      </c>
      <c r="W7" s="4">
        <v>0</v>
      </c>
    </row>
    <row r="8" s="4" customFormat="1" spans="1:23">
      <c r="A8" s="4">
        <v>17178816430</v>
      </c>
      <c r="B8" s="4" t="s">
        <v>25</v>
      </c>
      <c r="C8" s="4" t="s">
        <v>34</v>
      </c>
      <c r="D8" s="4" t="s">
        <v>43</v>
      </c>
      <c r="E8" s="4" t="s">
        <v>44</v>
      </c>
      <c r="F8" s="5">
        <v>44576</v>
      </c>
      <c r="G8" s="5">
        <v>44577</v>
      </c>
      <c r="H8" s="4">
        <v>1</v>
      </c>
      <c r="I8" s="4">
        <v>1</v>
      </c>
      <c r="J8" s="4">
        <v>1</v>
      </c>
      <c r="K8" s="4" t="s">
        <v>29</v>
      </c>
      <c r="L8" s="4">
        <v>-231.42</v>
      </c>
      <c r="M8" s="4">
        <v>-231.42</v>
      </c>
      <c r="N8" s="4" t="s">
        <v>45</v>
      </c>
      <c r="O8" s="4" t="s">
        <v>31</v>
      </c>
      <c r="P8" s="4" t="s">
        <v>32</v>
      </c>
      <c r="Q8" s="4">
        <v>0</v>
      </c>
      <c r="R8" s="6">
        <v>44576</v>
      </c>
      <c r="S8" s="5">
        <v>44580</v>
      </c>
      <c r="T8" s="4" t="s">
        <v>33</v>
      </c>
      <c r="U8" s="4">
        <v>-231.42</v>
      </c>
      <c r="V8" s="4">
        <v>0</v>
      </c>
      <c r="W8" s="4">
        <v>0</v>
      </c>
    </row>
    <row r="9" s="4" customFormat="1" spans="1:24">
      <c r="A9" s="4">
        <v>17179169062</v>
      </c>
      <c r="B9" s="4" t="s">
        <v>25</v>
      </c>
      <c r="C9" s="4" t="s">
        <v>26</v>
      </c>
      <c r="D9" s="4" t="s">
        <v>46</v>
      </c>
      <c r="E9" s="4" t="s">
        <v>47</v>
      </c>
      <c r="F9" s="5">
        <v>44576</v>
      </c>
      <c r="G9" s="5">
        <v>44577</v>
      </c>
      <c r="H9" s="4">
        <v>1</v>
      </c>
      <c r="I9" s="4">
        <v>1</v>
      </c>
      <c r="J9" s="4">
        <v>1</v>
      </c>
      <c r="K9" s="4" t="s">
        <v>29</v>
      </c>
      <c r="L9" s="4">
        <v>147.18</v>
      </c>
      <c r="M9" s="4">
        <v>147.18</v>
      </c>
      <c r="N9" s="4" t="s">
        <v>48</v>
      </c>
      <c r="O9" s="4" t="s">
        <v>31</v>
      </c>
      <c r="P9" s="4" t="s">
        <v>32</v>
      </c>
      <c r="Q9" s="4">
        <v>0</v>
      </c>
      <c r="R9" s="6">
        <v>44576</v>
      </c>
      <c r="S9" s="5">
        <v>44580</v>
      </c>
      <c r="T9" s="4" t="s">
        <v>33</v>
      </c>
      <c r="U9" s="4">
        <v>147.18</v>
      </c>
      <c r="V9" s="4">
        <v>0</v>
      </c>
      <c r="W9" s="4">
        <v>0</v>
      </c>
      <c r="X9" s="4">
        <v>2392084</v>
      </c>
    </row>
    <row r="10" s="4" customFormat="1" spans="1:24">
      <c r="A10" s="4">
        <v>17179195430</v>
      </c>
      <c r="B10" s="4" t="s">
        <v>25</v>
      </c>
      <c r="C10" s="4" t="s">
        <v>26</v>
      </c>
      <c r="D10" s="4" t="s">
        <v>49</v>
      </c>
      <c r="E10" s="4" t="s">
        <v>50</v>
      </c>
      <c r="F10" s="5">
        <v>44576</v>
      </c>
      <c r="G10" s="5">
        <v>44577</v>
      </c>
      <c r="H10" s="4">
        <v>1</v>
      </c>
      <c r="I10" s="4">
        <v>1</v>
      </c>
      <c r="J10" s="4">
        <v>1</v>
      </c>
      <c r="K10" s="4" t="s">
        <v>29</v>
      </c>
      <c r="L10" s="4">
        <v>165.45</v>
      </c>
      <c r="M10" s="4">
        <v>165.45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44576</v>
      </c>
      <c r="S10" s="5">
        <v>44580</v>
      </c>
      <c r="T10" s="4" t="s">
        <v>33</v>
      </c>
      <c r="U10" s="4">
        <v>165.45</v>
      </c>
      <c r="V10" s="4">
        <v>0</v>
      </c>
      <c r="W10" s="4">
        <v>0</v>
      </c>
      <c r="X10" s="4">
        <v>2392097</v>
      </c>
    </row>
    <row r="11" s="4" customFormat="1" spans="1:23">
      <c r="A11" s="4">
        <v>17179356399</v>
      </c>
      <c r="B11" s="4" t="s">
        <v>25</v>
      </c>
      <c r="C11" s="4" t="s">
        <v>26</v>
      </c>
      <c r="D11" s="4" t="s">
        <v>43</v>
      </c>
      <c r="E11" s="4" t="s">
        <v>28</v>
      </c>
      <c r="F11" s="5">
        <v>44576</v>
      </c>
      <c r="G11" s="5">
        <v>44577</v>
      </c>
      <c r="H11" s="4">
        <v>1</v>
      </c>
      <c r="I11" s="4">
        <v>1</v>
      </c>
      <c r="J11" s="4">
        <v>1</v>
      </c>
      <c r="K11" s="4" t="s">
        <v>29</v>
      </c>
      <c r="L11" s="4">
        <v>264.92</v>
      </c>
      <c r="M11" s="4">
        <v>264.92</v>
      </c>
      <c r="N11" s="4" t="s">
        <v>45</v>
      </c>
      <c r="O11" s="4" t="s">
        <v>31</v>
      </c>
      <c r="P11" s="4" t="s">
        <v>32</v>
      </c>
      <c r="Q11" s="4">
        <v>0</v>
      </c>
      <c r="R11" s="6">
        <v>44576</v>
      </c>
      <c r="S11" s="5">
        <v>44580</v>
      </c>
      <c r="T11" s="4" t="s">
        <v>33</v>
      </c>
      <c r="U11" s="4">
        <v>264.92</v>
      </c>
      <c r="V11" s="4">
        <v>0</v>
      </c>
      <c r="W11" s="4">
        <v>0</v>
      </c>
    </row>
    <row r="12" s="4" customFormat="1" spans="1:24">
      <c r="A12" s="4">
        <v>17179516857</v>
      </c>
      <c r="B12" s="4" t="s">
        <v>25</v>
      </c>
      <c r="C12" s="4" t="s">
        <v>26</v>
      </c>
      <c r="D12" s="4" t="s">
        <v>52</v>
      </c>
      <c r="E12" s="4" t="s">
        <v>53</v>
      </c>
      <c r="F12" s="5">
        <v>44576</v>
      </c>
      <c r="G12" s="5">
        <v>44577</v>
      </c>
      <c r="H12" s="4">
        <v>1</v>
      </c>
      <c r="I12" s="4">
        <v>1</v>
      </c>
      <c r="J12" s="4">
        <v>1</v>
      </c>
      <c r="K12" s="4" t="s">
        <v>29</v>
      </c>
      <c r="L12" s="4">
        <v>197.93</v>
      </c>
      <c r="M12" s="4">
        <v>197.93</v>
      </c>
      <c r="N12" s="4" t="s">
        <v>54</v>
      </c>
      <c r="O12" s="4" t="s">
        <v>31</v>
      </c>
      <c r="P12" s="4" t="s">
        <v>32</v>
      </c>
      <c r="Q12" s="4">
        <v>0</v>
      </c>
      <c r="R12" s="6">
        <v>44576</v>
      </c>
      <c r="S12" s="5">
        <v>44580</v>
      </c>
      <c r="T12" s="4" t="s">
        <v>33</v>
      </c>
      <c r="U12" s="4">
        <v>197.93</v>
      </c>
      <c r="V12" s="4">
        <v>0</v>
      </c>
      <c r="W12" s="4">
        <v>0</v>
      </c>
      <c r="X12" s="4">
        <v>2392314</v>
      </c>
    </row>
    <row r="13" s="4" customFormat="1" spans="1:24">
      <c r="A13" s="4">
        <v>17179463514</v>
      </c>
      <c r="B13" s="4" t="s">
        <v>25</v>
      </c>
      <c r="C13" s="4" t="s">
        <v>26</v>
      </c>
      <c r="D13" s="4" t="s">
        <v>55</v>
      </c>
      <c r="E13" s="4" t="s">
        <v>28</v>
      </c>
      <c r="F13" s="5">
        <v>44576</v>
      </c>
      <c r="G13" s="5">
        <v>44577</v>
      </c>
      <c r="H13" s="4">
        <v>1</v>
      </c>
      <c r="I13" s="4">
        <v>1</v>
      </c>
      <c r="J13" s="4">
        <v>1</v>
      </c>
      <c r="K13" s="4" t="s">
        <v>29</v>
      </c>
      <c r="L13" s="4">
        <v>265.93</v>
      </c>
      <c r="M13" s="4">
        <v>265.93</v>
      </c>
      <c r="N13" s="4" t="s">
        <v>56</v>
      </c>
      <c r="O13" s="4" t="s">
        <v>31</v>
      </c>
      <c r="P13" s="4" t="s">
        <v>32</v>
      </c>
      <c r="Q13" s="4">
        <v>0</v>
      </c>
      <c r="R13" s="6">
        <v>44576</v>
      </c>
      <c r="S13" s="5">
        <v>44580</v>
      </c>
      <c r="T13" s="4" t="s">
        <v>33</v>
      </c>
      <c r="U13" s="4">
        <v>265.93</v>
      </c>
      <c r="V13" s="4">
        <v>0</v>
      </c>
      <c r="W13" s="4">
        <v>0</v>
      </c>
      <c r="X13" s="4">
        <v>2392330</v>
      </c>
    </row>
    <row r="14" s="4" customFormat="1" spans="1:23">
      <c r="A14" s="4">
        <v>17179739441</v>
      </c>
      <c r="B14" s="4" t="s">
        <v>25</v>
      </c>
      <c r="C14" s="4" t="s">
        <v>26</v>
      </c>
      <c r="D14" s="4" t="s">
        <v>57</v>
      </c>
      <c r="E14" s="4" t="s">
        <v>58</v>
      </c>
      <c r="F14" s="5">
        <v>44576</v>
      </c>
      <c r="G14" s="5">
        <v>44577</v>
      </c>
      <c r="H14" s="4">
        <v>1</v>
      </c>
      <c r="I14" s="4">
        <v>1</v>
      </c>
      <c r="J14" s="4">
        <v>1</v>
      </c>
      <c r="K14" s="4" t="s">
        <v>29</v>
      </c>
      <c r="L14" s="4">
        <v>288.26</v>
      </c>
      <c r="M14" s="4">
        <v>288.26</v>
      </c>
      <c r="N14" s="4" t="s">
        <v>59</v>
      </c>
      <c r="O14" s="4" t="s">
        <v>31</v>
      </c>
      <c r="P14" s="4" t="s">
        <v>32</v>
      </c>
      <c r="Q14" s="4">
        <v>0</v>
      </c>
      <c r="R14" s="6">
        <v>44576</v>
      </c>
      <c r="S14" s="5">
        <v>44580</v>
      </c>
      <c r="T14" s="4" t="s">
        <v>33</v>
      </c>
      <c r="U14" s="4">
        <v>288.26</v>
      </c>
      <c r="V14" s="4">
        <v>0</v>
      </c>
      <c r="W14" s="4">
        <v>0</v>
      </c>
    </row>
    <row r="15" s="4" customFormat="1" spans="1:24">
      <c r="A15" s="4">
        <v>17179881552</v>
      </c>
      <c r="B15" s="4" t="s">
        <v>25</v>
      </c>
      <c r="C15" s="4" t="s">
        <v>26</v>
      </c>
      <c r="D15" s="4" t="s">
        <v>60</v>
      </c>
      <c r="E15" s="4" t="s">
        <v>61</v>
      </c>
      <c r="F15" s="5">
        <v>44576</v>
      </c>
      <c r="G15" s="5">
        <v>44577</v>
      </c>
      <c r="H15" s="4">
        <v>1</v>
      </c>
      <c r="I15" s="4">
        <v>1</v>
      </c>
      <c r="J15" s="4">
        <v>1</v>
      </c>
      <c r="K15" s="4" t="s">
        <v>29</v>
      </c>
      <c r="L15" s="4">
        <v>182.58</v>
      </c>
      <c r="M15" s="4">
        <v>182.58</v>
      </c>
      <c r="N15" s="4" t="s">
        <v>62</v>
      </c>
      <c r="O15" s="4" t="s">
        <v>31</v>
      </c>
      <c r="P15" s="4" t="s">
        <v>32</v>
      </c>
      <c r="Q15" s="4">
        <v>0</v>
      </c>
      <c r="R15" s="6">
        <v>44576</v>
      </c>
      <c r="S15" s="5">
        <v>44580</v>
      </c>
      <c r="T15" s="4" t="s">
        <v>33</v>
      </c>
      <c r="U15" s="4">
        <v>182.58</v>
      </c>
      <c r="V15" s="4">
        <v>0</v>
      </c>
      <c r="W15" s="4">
        <v>0</v>
      </c>
      <c r="X15" s="4">
        <v>2392506</v>
      </c>
    </row>
    <row r="16" s="4" customFormat="1" spans="1:23">
      <c r="A16" s="4">
        <v>17180259930</v>
      </c>
      <c r="B16" s="4" t="s">
        <v>25</v>
      </c>
      <c r="C16" s="4" t="s">
        <v>26</v>
      </c>
      <c r="D16" s="4" t="s">
        <v>63</v>
      </c>
      <c r="E16" s="4" t="s">
        <v>64</v>
      </c>
      <c r="F16" s="5">
        <v>44576</v>
      </c>
      <c r="G16" s="5">
        <v>44577</v>
      </c>
      <c r="H16" s="4">
        <v>1</v>
      </c>
      <c r="I16" s="4">
        <v>1</v>
      </c>
      <c r="J16" s="4">
        <v>1</v>
      </c>
      <c r="K16" s="4" t="s">
        <v>29</v>
      </c>
      <c r="L16" s="4">
        <v>131.95</v>
      </c>
      <c r="M16" s="4">
        <v>131.95</v>
      </c>
      <c r="N16" s="4" t="s">
        <v>65</v>
      </c>
      <c r="O16" s="4" t="s">
        <v>31</v>
      </c>
      <c r="P16" s="4" t="s">
        <v>32</v>
      </c>
      <c r="Q16" s="4">
        <v>0</v>
      </c>
      <c r="R16" s="6">
        <v>44576</v>
      </c>
      <c r="S16" s="5">
        <v>44580</v>
      </c>
      <c r="T16" s="4" t="s">
        <v>33</v>
      </c>
      <c r="U16" s="4">
        <v>131.95</v>
      </c>
      <c r="V16" s="4">
        <v>0</v>
      </c>
      <c r="W16" s="4">
        <v>0</v>
      </c>
    </row>
    <row r="17" s="4" customFormat="1" spans="1:23">
      <c r="A17" s="4">
        <v>17180298272</v>
      </c>
      <c r="B17" s="4" t="s">
        <v>25</v>
      </c>
      <c r="C17" s="4" t="s">
        <v>26</v>
      </c>
      <c r="D17" s="4" t="s">
        <v>66</v>
      </c>
      <c r="E17" s="4" t="s">
        <v>67</v>
      </c>
      <c r="F17" s="5">
        <v>44576</v>
      </c>
      <c r="G17" s="5">
        <v>44577</v>
      </c>
      <c r="H17" s="4">
        <v>1</v>
      </c>
      <c r="I17" s="4">
        <v>1</v>
      </c>
      <c r="J17" s="4">
        <v>1</v>
      </c>
      <c r="K17" s="4" t="s">
        <v>29</v>
      </c>
      <c r="L17" s="4">
        <v>173.57</v>
      </c>
      <c r="M17" s="4">
        <v>173.57</v>
      </c>
      <c r="N17" s="4" t="s">
        <v>68</v>
      </c>
      <c r="O17" s="4" t="s">
        <v>31</v>
      </c>
      <c r="P17" s="4" t="s">
        <v>32</v>
      </c>
      <c r="Q17" s="4">
        <v>0</v>
      </c>
      <c r="R17" s="6">
        <v>44576</v>
      </c>
      <c r="S17" s="5">
        <v>44580</v>
      </c>
      <c r="T17" s="4" t="s">
        <v>33</v>
      </c>
      <c r="U17" s="4">
        <v>173.57</v>
      </c>
      <c r="V17" s="4">
        <v>0</v>
      </c>
      <c r="W17" s="4">
        <v>0</v>
      </c>
    </row>
    <row r="18" s="4" customFormat="1" spans="1:23">
      <c r="A18" s="4">
        <v>17180365900</v>
      </c>
      <c r="B18" s="4" t="s">
        <v>25</v>
      </c>
      <c r="C18" s="4" t="s">
        <v>26</v>
      </c>
      <c r="D18" s="4" t="s">
        <v>69</v>
      </c>
      <c r="E18" s="4" t="s">
        <v>67</v>
      </c>
      <c r="F18" s="5">
        <v>44576</v>
      </c>
      <c r="G18" s="5">
        <v>44577</v>
      </c>
      <c r="H18" s="4">
        <v>1</v>
      </c>
      <c r="I18" s="4">
        <v>1</v>
      </c>
      <c r="J18" s="4">
        <v>1</v>
      </c>
      <c r="K18" s="4" t="s">
        <v>29</v>
      </c>
      <c r="L18" s="4">
        <v>144.84</v>
      </c>
      <c r="M18" s="4">
        <v>144.84</v>
      </c>
      <c r="N18" s="4" t="s">
        <v>70</v>
      </c>
      <c r="O18" s="4" t="s">
        <v>31</v>
      </c>
      <c r="P18" s="4" t="s">
        <v>32</v>
      </c>
      <c r="Q18" s="4">
        <v>0</v>
      </c>
      <c r="R18" s="6">
        <v>44576</v>
      </c>
      <c r="S18" s="5">
        <v>44580</v>
      </c>
      <c r="T18" s="4" t="s">
        <v>33</v>
      </c>
      <c r="U18" s="4">
        <v>144.84</v>
      </c>
      <c r="V18" s="4">
        <v>0</v>
      </c>
      <c r="W18" s="4">
        <v>0</v>
      </c>
    </row>
    <row r="19" s="4" customFormat="1" spans="1:23">
      <c r="A19" s="4">
        <v>17180572427</v>
      </c>
      <c r="B19" s="4" t="s">
        <v>25</v>
      </c>
      <c r="C19" s="4" t="s">
        <v>26</v>
      </c>
      <c r="D19" s="4" t="s">
        <v>71</v>
      </c>
      <c r="E19" s="4" t="s">
        <v>72</v>
      </c>
      <c r="F19" s="5">
        <v>44576</v>
      </c>
      <c r="G19" s="5">
        <v>44577</v>
      </c>
      <c r="H19" s="4">
        <v>1</v>
      </c>
      <c r="I19" s="4">
        <v>1</v>
      </c>
      <c r="J19" s="4">
        <v>1</v>
      </c>
      <c r="K19" s="4" t="s">
        <v>29</v>
      </c>
      <c r="L19" s="4">
        <v>171.36</v>
      </c>
      <c r="M19" s="4">
        <v>171.36</v>
      </c>
      <c r="N19" s="4" t="s">
        <v>73</v>
      </c>
      <c r="O19" s="4" t="s">
        <v>31</v>
      </c>
      <c r="P19" s="4" t="s">
        <v>32</v>
      </c>
      <c r="Q19" s="4">
        <v>0</v>
      </c>
      <c r="R19" s="6">
        <v>44576</v>
      </c>
      <c r="S19" s="5">
        <v>44580</v>
      </c>
      <c r="T19" s="4" t="s">
        <v>33</v>
      </c>
      <c r="U19" s="4">
        <v>171.36</v>
      </c>
      <c r="V19" s="4">
        <v>0</v>
      </c>
      <c r="W19" s="4">
        <v>0</v>
      </c>
    </row>
    <row r="20" s="4" customFormat="1" spans="1:23">
      <c r="A20" s="4">
        <v>17183225494</v>
      </c>
      <c r="B20" s="4" t="s">
        <v>25</v>
      </c>
      <c r="C20" s="4" t="s">
        <v>26</v>
      </c>
      <c r="D20" s="4" t="s">
        <v>74</v>
      </c>
      <c r="E20" s="4" t="s">
        <v>75</v>
      </c>
      <c r="F20" s="5">
        <v>44576</v>
      </c>
      <c r="G20" s="5">
        <v>44577</v>
      </c>
      <c r="H20" s="4">
        <v>1</v>
      </c>
      <c r="I20" s="4">
        <v>1</v>
      </c>
      <c r="J20" s="4">
        <v>1</v>
      </c>
      <c r="K20" s="4" t="s">
        <v>29</v>
      </c>
      <c r="L20" s="4">
        <v>265.93</v>
      </c>
      <c r="M20" s="4">
        <v>265.93</v>
      </c>
      <c r="N20" s="4" t="s">
        <v>76</v>
      </c>
      <c r="O20" s="4" t="s">
        <v>31</v>
      </c>
      <c r="P20" s="4" t="s">
        <v>32</v>
      </c>
      <c r="Q20" s="4">
        <v>0</v>
      </c>
      <c r="R20" s="6">
        <v>44576</v>
      </c>
      <c r="S20" s="5">
        <v>44580</v>
      </c>
      <c r="T20" s="4" t="s">
        <v>33</v>
      </c>
      <c r="U20" s="4">
        <v>265.93</v>
      </c>
      <c r="V20" s="4">
        <v>0</v>
      </c>
      <c r="W20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A27" sqref="A27:A29"/>
    </sheetView>
  </sheetViews>
  <sheetFormatPr defaultColWidth="9" defaultRowHeight="13.5"/>
  <cols>
    <col min="1" max="1" width="12.375" style="4" customWidth="1"/>
    <col min="2" max="2" width="11.5" style="4"/>
    <col min="3" max="3" width="10.375" style="4"/>
    <col min="4" max="4" width="9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</v>
      </c>
    </row>
    <row r="2" s="4" customFormat="1" hidden="1" spans="1:9">
      <c r="A2" s="4">
        <v>17086162501</v>
      </c>
      <c r="B2" s="5">
        <v>44561</v>
      </c>
      <c r="C2" s="5">
        <v>44577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17136624164</v>
      </c>
      <c r="B3" s="5">
        <v>44570</v>
      </c>
      <c r="C3" s="5">
        <v>44577</v>
      </c>
      <c r="D3" s="4">
        <v>1053.43</v>
      </c>
      <c r="E3" s="4" t="str">
        <f>VLOOKUP(A3,HOP!A:L,12,0)</f>
        <v>1053.43</v>
      </c>
      <c r="F3" s="4" t="str">
        <f>VLOOKUP(A3,HOP!A:C,3,0)</f>
        <v>2378011</v>
      </c>
      <c r="G3" s="4">
        <f t="shared" ref="G3:G18" si="0">D3-E3</f>
        <v>0</v>
      </c>
      <c r="H3" s="4" t="str">
        <f t="shared" ref="H3:H18" si="1">$H$1&amp;F3</f>
        <v>，2378011</v>
      </c>
      <c r="I3" s="4" t="str">
        <f>VLOOKUP(A3,HOP!A:T,20,0)</f>
        <v>直连</v>
      </c>
    </row>
    <row r="4" s="4" customFormat="1" spans="1:9">
      <c r="A4" s="4">
        <v>17159358989</v>
      </c>
      <c r="B4" s="5">
        <v>44572</v>
      </c>
      <c r="C4" s="5">
        <v>44577</v>
      </c>
      <c r="D4" s="4">
        <v>1157.1</v>
      </c>
      <c r="E4" s="4" t="str">
        <f>VLOOKUP(A4,HOP!A:L,12,0)</f>
        <v>1157.10</v>
      </c>
      <c r="F4" s="4" t="str">
        <f>VLOOKUP(A4,HOP!A:C,3,0)</f>
        <v>2384811</v>
      </c>
      <c r="G4" s="4">
        <f t="shared" si="0"/>
        <v>0</v>
      </c>
      <c r="H4" s="4" t="str">
        <f t="shared" si="1"/>
        <v>，2384811</v>
      </c>
      <c r="I4" s="4" t="str">
        <f>VLOOKUP(A4,HOP!A:T,20,0)</f>
        <v>直连</v>
      </c>
    </row>
    <row r="5" s="4" customFormat="1" spans="1:9">
      <c r="A5" s="4">
        <v>17178753730</v>
      </c>
      <c r="B5" s="5">
        <v>44576</v>
      </c>
      <c r="C5" s="5">
        <v>44577</v>
      </c>
      <c r="D5" s="4">
        <v>130.56</v>
      </c>
      <c r="E5" s="4" t="str">
        <f>VLOOKUP(A5,HOP!A:L,12,0)</f>
        <v>130.56</v>
      </c>
      <c r="F5" s="4" t="str">
        <f>VLOOKUP(A5,HOP!A:C,3,0)</f>
        <v>2391828</v>
      </c>
      <c r="G5" s="4">
        <f t="shared" si="0"/>
        <v>0</v>
      </c>
      <c r="H5" s="4" t="str">
        <f t="shared" si="1"/>
        <v>，2391828</v>
      </c>
      <c r="I5" s="4" t="str">
        <f>VLOOKUP(A5,HOP!A:T,20,0)</f>
        <v>直连</v>
      </c>
    </row>
    <row r="6" s="4" customFormat="1" hidden="1" spans="1:9">
      <c r="A6" s="4">
        <v>17178816430</v>
      </c>
      <c r="B6" s="5">
        <v>44576</v>
      </c>
      <c r="C6" s="5">
        <v>44577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spans="1:9">
      <c r="A7" s="4">
        <v>17179169062</v>
      </c>
      <c r="B7" s="5">
        <v>44576</v>
      </c>
      <c r="C7" s="5">
        <v>44577</v>
      </c>
      <c r="D7" s="4">
        <v>147.18</v>
      </c>
      <c r="E7" s="4" t="str">
        <f>VLOOKUP(A7,HOP!A:L,12,0)</f>
        <v>147.18</v>
      </c>
      <c r="F7" s="4" t="str">
        <f>VLOOKUP(A7,HOP!A:C,3,0)</f>
        <v>2392084</v>
      </c>
      <c r="G7" s="4">
        <f t="shared" si="0"/>
        <v>0</v>
      </c>
      <c r="H7" s="4" t="str">
        <f t="shared" si="1"/>
        <v>，2392084</v>
      </c>
      <c r="I7" s="4" t="str">
        <f>VLOOKUP(A7,HOP!A:T,20,0)</f>
        <v>直连</v>
      </c>
    </row>
    <row r="8" s="4" customFormat="1" spans="1:9">
      <c r="A8" s="4">
        <v>17179195430</v>
      </c>
      <c r="B8" s="5">
        <v>44576</v>
      </c>
      <c r="C8" s="5">
        <v>44577</v>
      </c>
      <c r="D8" s="4">
        <v>165.45</v>
      </c>
      <c r="E8" s="4" t="str">
        <f>VLOOKUP(A8,HOP!A:L,12,0)</f>
        <v>165.45</v>
      </c>
      <c r="F8" s="4" t="str">
        <f>VLOOKUP(A8,HOP!A:C,3,0)</f>
        <v>2392097</v>
      </c>
      <c r="G8" s="4">
        <f t="shared" si="0"/>
        <v>0</v>
      </c>
      <c r="H8" s="4" t="str">
        <f t="shared" si="1"/>
        <v>，2392097</v>
      </c>
      <c r="I8" s="4" t="str">
        <f>VLOOKUP(A8,HOP!A:T,20,0)</f>
        <v>直连</v>
      </c>
    </row>
    <row r="9" s="4" customFormat="1" spans="1:9">
      <c r="A9" s="4">
        <v>17179356399</v>
      </c>
      <c r="B9" s="5">
        <v>44576</v>
      </c>
      <c r="C9" s="5">
        <v>44577</v>
      </c>
      <c r="D9" s="4">
        <v>264.92</v>
      </c>
      <c r="E9" s="4" t="str">
        <f>VLOOKUP(A9,HOP!A:L,12,0)</f>
        <v>264.92</v>
      </c>
      <c r="F9" s="4" t="str">
        <f>VLOOKUP(A9,HOP!A:C,3,0)</f>
        <v>2392194</v>
      </c>
      <c r="G9" s="4">
        <f t="shared" si="0"/>
        <v>0</v>
      </c>
      <c r="H9" s="4" t="str">
        <f t="shared" si="1"/>
        <v>，2392194</v>
      </c>
      <c r="I9" s="4" t="str">
        <f>VLOOKUP(A9,HOP!A:T,20,0)</f>
        <v>直连</v>
      </c>
    </row>
    <row r="10" s="4" customFormat="1" spans="1:9">
      <c r="A10" s="4">
        <v>17179516857</v>
      </c>
      <c r="B10" s="5">
        <v>44576</v>
      </c>
      <c r="C10" s="5">
        <v>44577</v>
      </c>
      <c r="D10" s="4">
        <v>197.93</v>
      </c>
      <c r="E10" s="4" t="str">
        <f>VLOOKUP(A10,HOP!A:L,12,0)</f>
        <v>197.93</v>
      </c>
      <c r="F10" s="4" t="str">
        <f>VLOOKUP(A10,HOP!A:C,3,0)</f>
        <v>2392314</v>
      </c>
      <c r="G10" s="4">
        <f t="shared" si="0"/>
        <v>0</v>
      </c>
      <c r="H10" s="4" t="str">
        <f t="shared" si="1"/>
        <v>，2392314</v>
      </c>
      <c r="I10" s="4" t="str">
        <f>VLOOKUP(A10,HOP!A:T,20,0)</f>
        <v>直连</v>
      </c>
    </row>
    <row r="11" s="4" customFormat="1" spans="1:9">
      <c r="A11" s="4">
        <v>17179463514</v>
      </c>
      <c r="B11" s="5">
        <v>44576</v>
      </c>
      <c r="C11" s="5">
        <v>44577</v>
      </c>
      <c r="D11" s="4">
        <v>265.93</v>
      </c>
      <c r="E11" s="4" t="str">
        <f>VLOOKUP(A11,HOP!A:L,12,0)</f>
        <v>265.93</v>
      </c>
      <c r="F11" s="4" t="str">
        <f>VLOOKUP(A11,HOP!A:C,3,0)</f>
        <v>2392330</v>
      </c>
      <c r="G11" s="4">
        <f t="shared" si="0"/>
        <v>0</v>
      </c>
      <c r="H11" s="4" t="str">
        <f t="shared" si="1"/>
        <v>，2392330</v>
      </c>
      <c r="I11" s="4" t="str">
        <f>VLOOKUP(A11,HOP!A:T,20,0)</f>
        <v>直连</v>
      </c>
    </row>
    <row r="12" s="4" customFormat="1" spans="1:9">
      <c r="A12" s="4">
        <v>17179739441</v>
      </c>
      <c r="B12" s="5">
        <v>44576</v>
      </c>
      <c r="C12" s="5">
        <v>44577</v>
      </c>
      <c r="D12" s="4">
        <v>288.26</v>
      </c>
      <c r="E12" s="4" t="str">
        <f>VLOOKUP(A12,HOP!A:L,12,0)</f>
        <v>288.26</v>
      </c>
      <c r="F12" s="4" t="str">
        <f>VLOOKUP(A12,HOP!A:C,3,0)</f>
        <v>2392433</v>
      </c>
      <c r="G12" s="4">
        <f t="shared" si="0"/>
        <v>0</v>
      </c>
      <c r="H12" s="4" t="str">
        <f t="shared" si="1"/>
        <v>，2392433</v>
      </c>
      <c r="I12" s="4" t="str">
        <f>VLOOKUP(A12,HOP!A:T,20,0)</f>
        <v>直连</v>
      </c>
    </row>
    <row r="13" s="4" customFormat="1" spans="1:9">
      <c r="A13" s="4">
        <v>17179881552</v>
      </c>
      <c r="B13" s="5">
        <v>44576</v>
      </c>
      <c r="C13" s="5">
        <v>44577</v>
      </c>
      <c r="D13" s="4">
        <v>182.58</v>
      </c>
      <c r="E13" s="4" t="str">
        <f>VLOOKUP(A13,HOP!A:L,12,0)</f>
        <v>182.58</v>
      </c>
      <c r="F13" s="4" t="str">
        <f>VLOOKUP(A13,HOP!A:C,3,0)</f>
        <v>2392506</v>
      </c>
      <c r="G13" s="4">
        <f t="shared" si="0"/>
        <v>0</v>
      </c>
      <c r="H13" s="4" t="str">
        <f t="shared" si="1"/>
        <v>，2392506</v>
      </c>
      <c r="I13" s="4" t="str">
        <f>VLOOKUP(A13,HOP!A:T,20,0)</f>
        <v>直连</v>
      </c>
    </row>
    <row r="14" s="4" customFormat="1" spans="1:9">
      <c r="A14" s="4">
        <v>17180259930</v>
      </c>
      <c r="B14" s="5">
        <v>44576</v>
      </c>
      <c r="C14" s="5">
        <v>44577</v>
      </c>
      <c r="D14" s="4">
        <v>131.95</v>
      </c>
      <c r="E14" s="4" t="str">
        <f>VLOOKUP(A14,HOP!A:L,12,0)</f>
        <v>131.95</v>
      </c>
      <c r="F14" s="4" t="str">
        <f>VLOOKUP(A14,HOP!A:C,3,0)</f>
        <v>2392735</v>
      </c>
      <c r="G14" s="4">
        <f t="shared" si="0"/>
        <v>0</v>
      </c>
      <c r="H14" s="4" t="str">
        <f t="shared" si="1"/>
        <v>，2392735</v>
      </c>
      <c r="I14" s="4" t="str">
        <f>VLOOKUP(A14,HOP!A:T,20,0)</f>
        <v>直连</v>
      </c>
    </row>
    <row r="15" s="4" customFormat="1" spans="1:9">
      <c r="A15" s="4">
        <v>17180298272</v>
      </c>
      <c r="B15" s="5">
        <v>44576</v>
      </c>
      <c r="C15" s="5">
        <v>44577</v>
      </c>
      <c r="D15" s="4">
        <v>173.57</v>
      </c>
      <c r="E15" s="4" t="str">
        <f>VLOOKUP(A15,HOP!A:L,12,0)</f>
        <v>173.57</v>
      </c>
      <c r="F15" s="4" t="str">
        <f>VLOOKUP(A15,HOP!A:C,3,0)</f>
        <v>2392760</v>
      </c>
      <c r="G15" s="4">
        <f t="shared" si="0"/>
        <v>0</v>
      </c>
      <c r="H15" s="4" t="str">
        <f t="shared" si="1"/>
        <v>，2392760</v>
      </c>
      <c r="I15" s="4" t="str">
        <f>VLOOKUP(A15,HOP!A:T,20,0)</f>
        <v>直连</v>
      </c>
    </row>
    <row r="16" s="4" customFormat="1" spans="1:9">
      <c r="A16" s="4">
        <v>17180365900</v>
      </c>
      <c r="B16" s="5">
        <v>44576</v>
      </c>
      <c r="C16" s="5">
        <v>44577</v>
      </c>
      <c r="D16" s="4">
        <v>144.84</v>
      </c>
      <c r="E16" s="4" t="str">
        <f>VLOOKUP(A16,HOP!A:L,12,0)</f>
        <v>144.84</v>
      </c>
      <c r="F16" s="4" t="str">
        <f>VLOOKUP(A16,HOP!A:C,3,0)</f>
        <v>2392899</v>
      </c>
      <c r="G16" s="4">
        <f t="shared" si="0"/>
        <v>0</v>
      </c>
      <c r="H16" s="4" t="str">
        <f t="shared" si="1"/>
        <v>，2392899</v>
      </c>
      <c r="I16" s="4" t="str">
        <f>VLOOKUP(A16,HOP!A:T,20,0)</f>
        <v>直连</v>
      </c>
    </row>
    <row r="17" s="4" customFormat="1" spans="1:9">
      <c r="A17" s="4">
        <v>17180572427</v>
      </c>
      <c r="B17" s="5">
        <v>44576</v>
      </c>
      <c r="C17" s="5">
        <v>44577</v>
      </c>
      <c r="D17" s="4">
        <v>171.36</v>
      </c>
      <c r="E17" s="4" t="str">
        <f>VLOOKUP(A17,HOP!A:L,12,0)</f>
        <v>171.36</v>
      </c>
      <c r="F17" s="4" t="str">
        <f>VLOOKUP(A17,HOP!A:C,3,0)</f>
        <v>2393116</v>
      </c>
      <c r="G17" s="4">
        <f t="shared" si="0"/>
        <v>0</v>
      </c>
      <c r="H17" s="4" t="str">
        <f t="shared" si="1"/>
        <v>，2393116</v>
      </c>
      <c r="I17" s="4" t="str">
        <f>VLOOKUP(A17,HOP!A:T,20,0)</f>
        <v>直连</v>
      </c>
    </row>
    <row r="18" s="4" customFormat="1" spans="1:9">
      <c r="A18" s="4">
        <v>17183225494</v>
      </c>
      <c r="B18" s="5">
        <v>44576</v>
      </c>
      <c r="C18" s="5">
        <v>44577</v>
      </c>
      <c r="D18" s="4">
        <v>265.93</v>
      </c>
      <c r="E18" s="4" t="str">
        <f>VLOOKUP(A18,HOP!A:L,12,0)</f>
        <v>265.93</v>
      </c>
      <c r="F18" s="4" t="str">
        <f>VLOOKUP(A18,HOP!A:C,3,0)</f>
        <v>2393180</v>
      </c>
      <c r="G18" s="4">
        <f t="shared" si="0"/>
        <v>0</v>
      </c>
      <c r="H18" s="4" t="str">
        <f t="shared" si="1"/>
        <v>，2393180</v>
      </c>
      <c r="I18" s="4" t="str">
        <f>VLOOKUP(A18,HOP!A:T,20,0)</f>
        <v>直连</v>
      </c>
    </row>
    <row r="20" spans="4:4">
      <c r="D20" s="4">
        <f>SUM(D2:D19)</f>
        <v>4740.99</v>
      </c>
    </row>
    <row r="27" spans="1:1">
      <c r="A27" s="4" t="s">
        <v>78</v>
      </c>
    </row>
    <row r="28" spans="1:1">
      <c r="A28" s="4" t="s">
        <v>79</v>
      </c>
    </row>
    <row r="29" spans="1:1">
      <c r="A29" s="4" t="s">
        <v>80</v>
      </c>
    </row>
  </sheetData>
  <autoFilter ref="A1:XFD20">
    <filterColumn colId="3">
      <filters blank="1">
        <filter val="1157.1"/>
        <filter val="264.92"/>
        <filter val="197.93"/>
        <filter val="265.93"/>
        <filter val="1053.43"/>
        <filter val="144.84"/>
        <filter val="131.95"/>
        <filter val="165.45"/>
        <filter val="130.56"/>
        <filter val="171.36"/>
        <filter val="288.26"/>
        <filter val="173.57"/>
        <filter val="147.18"/>
        <filter val="182.58"/>
        <filter val="4740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F32" sqref="F3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81</v>
      </c>
      <c r="B1" s="2" t="s">
        <v>82</v>
      </c>
      <c r="C1" s="2" t="s">
        <v>83</v>
      </c>
      <c r="D1" s="2" t="s">
        <v>84</v>
      </c>
      <c r="E1" s="2" t="s">
        <v>13</v>
      </c>
      <c r="F1" s="2" t="s">
        <v>5</v>
      </c>
      <c r="G1" s="2" t="s">
        <v>6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2" t="s">
        <v>92</v>
      </c>
      <c r="P1" s="2" t="s">
        <v>93</v>
      </c>
      <c r="Q1" s="2" t="s">
        <v>94</v>
      </c>
      <c r="R1" s="2" t="s">
        <v>95</v>
      </c>
      <c r="S1" s="2" t="s">
        <v>96</v>
      </c>
      <c r="T1" s="2" t="s">
        <v>97</v>
      </c>
    </row>
    <row r="2" s="1" customFormat="1" spans="1:20">
      <c r="A2" s="3">
        <v>17183225494</v>
      </c>
      <c r="B2" s="1" t="s">
        <v>98</v>
      </c>
      <c r="C2" s="1" t="s">
        <v>99</v>
      </c>
      <c r="D2" s="1" t="s">
        <v>100</v>
      </c>
      <c r="E2" s="1" t="s">
        <v>76</v>
      </c>
      <c r="F2" s="1" t="s">
        <v>98</v>
      </c>
      <c r="G2" s="1" t="s">
        <v>101</v>
      </c>
      <c r="H2" s="1" t="s">
        <v>102</v>
      </c>
      <c r="I2" s="1" t="s">
        <v>103</v>
      </c>
      <c r="J2" s="1" t="s">
        <v>104</v>
      </c>
      <c r="K2" s="1" t="s">
        <v>103</v>
      </c>
      <c r="L2" s="1" t="s">
        <v>103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</row>
    <row r="3" s="1" customFormat="1" spans="1:20">
      <c r="A3" s="3">
        <v>17180572427</v>
      </c>
      <c r="B3" s="1" t="s">
        <v>98</v>
      </c>
      <c r="C3" s="1" t="s">
        <v>112</v>
      </c>
      <c r="D3" s="1" t="s">
        <v>113</v>
      </c>
      <c r="E3" s="1" t="s">
        <v>73</v>
      </c>
      <c r="F3" s="1" t="s">
        <v>98</v>
      </c>
      <c r="G3" s="1" t="s">
        <v>101</v>
      </c>
      <c r="H3" s="1" t="s">
        <v>102</v>
      </c>
      <c r="I3" s="1" t="s">
        <v>114</v>
      </c>
      <c r="J3" s="1" t="s">
        <v>104</v>
      </c>
      <c r="K3" s="1" t="s">
        <v>114</v>
      </c>
      <c r="L3" s="1" t="s">
        <v>114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115</v>
      </c>
      <c r="R3" s="1" t="s">
        <v>109</v>
      </c>
      <c r="S3" s="1" t="s">
        <v>110</v>
      </c>
      <c r="T3" s="1" t="s">
        <v>111</v>
      </c>
    </row>
    <row r="4" s="1" customFormat="1" spans="1:20">
      <c r="A4" s="3">
        <v>17180365900</v>
      </c>
      <c r="B4" s="1" t="s">
        <v>98</v>
      </c>
      <c r="C4" s="1" t="s">
        <v>116</v>
      </c>
      <c r="D4" s="1" t="s">
        <v>117</v>
      </c>
      <c r="E4" s="1" t="s">
        <v>70</v>
      </c>
      <c r="F4" s="1" t="s">
        <v>98</v>
      </c>
      <c r="G4" s="1" t="s">
        <v>101</v>
      </c>
      <c r="H4" s="1" t="s">
        <v>102</v>
      </c>
      <c r="I4" s="1" t="s">
        <v>118</v>
      </c>
      <c r="J4" s="1" t="s">
        <v>104</v>
      </c>
      <c r="K4" s="1" t="s">
        <v>118</v>
      </c>
      <c r="L4" s="1" t="s">
        <v>118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119</v>
      </c>
      <c r="R4" s="1" t="s">
        <v>109</v>
      </c>
      <c r="S4" s="1" t="s">
        <v>110</v>
      </c>
      <c r="T4" s="1" t="s">
        <v>111</v>
      </c>
    </row>
    <row r="5" s="1" customFormat="1" spans="1:20">
      <c r="A5" s="3">
        <v>17180298272</v>
      </c>
      <c r="B5" s="1" t="s">
        <v>98</v>
      </c>
      <c r="C5" s="1" t="s">
        <v>120</v>
      </c>
      <c r="D5" s="1" t="s">
        <v>121</v>
      </c>
      <c r="E5" s="1" t="s">
        <v>68</v>
      </c>
      <c r="F5" s="1" t="s">
        <v>98</v>
      </c>
      <c r="G5" s="1" t="s">
        <v>101</v>
      </c>
      <c r="H5" s="1" t="s">
        <v>102</v>
      </c>
      <c r="I5" s="1" t="s">
        <v>122</v>
      </c>
      <c r="J5" s="1" t="s">
        <v>104</v>
      </c>
      <c r="K5" s="1" t="s">
        <v>122</v>
      </c>
      <c r="L5" s="1" t="s">
        <v>122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123</v>
      </c>
      <c r="R5" s="1" t="s">
        <v>109</v>
      </c>
      <c r="S5" s="1" t="s">
        <v>110</v>
      </c>
      <c r="T5" s="1" t="s">
        <v>111</v>
      </c>
    </row>
    <row r="6" s="1" customFormat="1" spans="1:20">
      <c r="A6" s="3">
        <v>17180259930</v>
      </c>
      <c r="B6" s="1" t="s">
        <v>98</v>
      </c>
      <c r="C6" s="1" t="s">
        <v>124</v>
      </c>
      <c r="D6" s="1" t="s">
        <v>125</v>
      </c>
      <c r="E6" s="1" t="s">
        <v>65</v>
      </c>
      <c r="F6" s="1" t="s">
        <v>98</v>
      </c>
      <c r="G6" s="1" t="s">
        <v>101</v>
      </c>
      <c r="H6" s="1" t="s">
        <v>102</v>
      </c>
      <c r="I6" s="1" t="s">
        <v>126</v>
      </c>
      <c r="J6" s="1" t="s">
        <v>104</v>
      </c>
      <c r="K6" s="1" t="s">
        <v>126</v>
      </c>
      <c r="L6" s="1" t="s">
        <v>126</v>
      </c>
      <c r="M6" s="1" t="s">
        <v>105</v>
      </c>
      <c r="N6" s="1" t="s">
        <v>105</v>
      </c>
      <c r="O6" s="1" t="s">
        <v>106</v>
      </c>
      <c r="P6" s="1" t="s">
        <v>107</v>
      </c>
      <c r="Q6" s="1" t="s">
        <v>127</v>
      </c>
      <c r="R6" s="1" t="s">
        <v>109</v>
      </c>
      <c r="S6" s="1" t="s">
        <v>110</v>
      </c>
      <c r="T6" s="1" t="s">
        <v>111</v>
      </c>
    </row>
    <row r="7" s="1" customFormat="1" spans="1:20">
      <c r="A7" s="3">
        <v>17179881552</v>
      </c>
      <c r="B7" s="1" t="s">
        <v>98</v>
      </c>
      <c r="C7" s="1" t="s">
        <v>128</v>
      </c>
      <c r="D7" s="1" t="s">
        <v>129</v>
      </c>
      <c r="E7" s="1" t="s">
        <v>62</v>
      </c>
      <c r="F7" s="1" t="s">
        <v>98</v>
      </c>
      <c r="G7" s="1" t="s">
        <v>101</v>
      </c>
      <c r="H7" s="1" t="s">
        <v>102</v>
      </c>
      <c r="I7" s="1" t="s">
        <v>130</v>
      </c>
      <c r="J7" s="1" t="s">
        <v>104</v>
      </c>
      <c r="K7" s="1" t="s">
        <v>130</v>
      </c>
      <c r="L7" s="1" t="s">
        <v>130</v>
      </c>
      <c r="M7" s="1" t="s">
        <v>105</v>
      </c>
      <c r="N7" s="1" t="s">
        <v>105</v>
      </c>
      <c r="O7" s="1" t="s">
        <v>106</v>
      </c>
      <c r="P7" s="1" t="s">
        <v>107</v>
      </c>
      <c r="Q7" s="1" t="s">
        <v>131</v>
      </c>
      <c r="R7" s="1" t="s">
        <v>109</v>
      </c>
      <c r="S7" s="1" t="s">
        <v>110</v>
      </c>
      <c r="T7" s="1" t="s">
        <v>111</v>
      </c>
    </row>
    <row r="8" s="1" customFormat="1" spans="1:20">
      <c r="A8" s="3">
        <v>17179739441</v>
      </c>
      <c r="B8" s="1" t="s">
        <v>98</v>
      </c>
      <c r="C8" s="1" t="s">
        <v>132</v>
      </c>
      <c r="D8" s="1" t="s">
        <v>133</v>
      </c>
      <c r="E8" s="1" t="s">
        <v>59</v>
      </c>
      <c r="F8" s="1" t="s">
        <v>98</v>
      </c>
      <c r="G8" s="1" t="s">
        <v>101</v>
      </c>
      <c r="H8" s="1" t="s">
        <v>102</v>
      </c>
      <c r="I8" s="1" t="s">
        <v>134</v>
      </c>
      <c r="J8" s="1" t="s">
        <v>104</v>
      </c>
      <c r="K8" s="1" t="s">
        <v>134</v>
      </c>
      <c r="L8" s="1" t="s">
        <v>134</v>
      </c>
      <c r="M8" s="1" t="s">
        <v>105</v>
      </c>
      <c r="N8" s="1" t="s">
        <v>105</v>
      </c>
      <c r="O8" s="1" t="s">
        <v>106</v>
      </c>
      <c r="P8" s="1" t="s">
        <v>107</v>
      </c>
      <c r="Q8" s="1" t="s">
        <v>135</v>
      </c>
      <c r="R8" s="1" t="s">
        <v>109</v>
      </c>
      <c r="S8" s="1" t="s">
        <v>110</v>
      </c>
      <c r="T8" s="1" t="s">
        <v>111</v>
      </c>
    </row>
    <row r="9" s="1" customFormat="1" spans="1:20">
      <c r="A9" s="3">
        <v>17179463514</v>
      </c>
      <c r="B9" s="1" t="s">
        <v>98</v>
      </c>
      <c r="C9" s="1" t="s">
        <v>136</v>
      </c>
      <c r="D9" s="1" t="s">
        <v>137</v>
      </c>
      <c r="E9" s="1" t="s">
        <v>56</v>
      </c>
      <c r="F9" s="1" t="s">
        <v>98</v>
      </c>
      <c r="G9" s="1" t="s">
        <v>101</v>
      </c>
      <c r="H9" s="1" t="s">
        <v>102</v>
      </c>
      <c r="I9" s="1" t="s">
        <v>103</v>
      </c>
      <c r="J9" s="1" t="s">
        <v>104</v>
      </c>
      <c r="K9" s="1" t="s">
        <v>103</v>
      </c>
      <c r="L9" s="1" t="s">
        <v>103</v>
      </c>
      <c r="M9" s="1" t="s">
        <v>105</v>
      </c>
      <c r="N9" s="1" t="s">
        <v>105</v>
      </c>
      <c r="O9" s="1" t="s">
        <v>106</v>
      </c>
      <c r="P9" s="1" t="s">
        <v>107</v>
      </c>
      <c r="Q9" s="1" t="s">
        <v>138</v>
      </c>
      <c r="R9" s="1" t="s">
        <v>109</v>
      </c>
      <c r="S9" s="1" t="s">
        <v>110</v>
      </c>
      <c r="T9" s="1" t="s">
        <v>111</v>
      </c>
    </row>
    <row r="10" s="1" customFormat="1" spans="1:20">
      <c r="A10" s="3">
        <v>17179516857</v>
      </c>
      <c r="B10" s="1" t="s">
        <v>98</v>
      </c>
      <c r="C10" s="1" t="s">
        <v>139</v>
      </c>
      <c r="D10" s="1" t="s">
        <v>140</v>
      </c>
      <c r="E10" s="1" t="s">
        <v>54</v>
      </c>
      <c r="F10" s="1" t="s">
        <v>98</v>
      </c>
      <c r="G10" s="1" t="s">
        <v>101</v>
      </c>
      <c r="H10" s="1" t="s">
        <v>102</v>
      </c>
      <c r="I10" s="1" t="s">
        <v>141</v>
      </c>
      <c r="J10" s="1" t="s">
        <v>104</v>
      </c>
      <c r="K10" s="1" t="s">
        <v>141</v>
      </c>
      <c r="L10" s="1" t="s">
        <v>141</v>
      </c>
      <c r="M10" s="1" t="s">
        <v>105</v>
      </c>
      <c r="N10" s="1" t="s">
        <v>105</v>
      </c>
      <c r="O10" s="1" t="s">
        <v>106</v>
      </c>
      <c r="P10" s="1" t="s">
        <v>107</v>
      </c>
      <c r="Q10" s="1" t="s">
        <v>142</v>
      </c>
      <c r="R10" s="1" t="s">
        <v>109</v>
      </c>
      <c r="S10" s="1" t="s">
        <v>110</v>
      </c>
      <c r="T10" s="1" t="s">
        <v>111</v>
      </c>
    </row>
    <row r="11" s="1" customFormat="1" spans="1:20">
      <c r="A11" s="3">
        <v>17179356399</v>
      </c>
      <c r="B11" s="1" t="s">
        <v>98</v>
      </c>
      <c r="C11" s="1" t="s">
        <v>143</v>
      </c>
      <c r="D11" s="1" t="s">
        <v>144</v>
      </c>
      <c r="E11" s="1" t="s">
        <v>45</v>
      </c>
      <c r="F11" s="1" t="s">
        <v>98</v>
      </c>
      <c r="G11" s="1" t="s">
        <v>101</v>
      </c>
      <c r="H11" s="1" t="s">
        <v>102</v>
      </c>
      <c r="I11" s="1" t="s">
        <v>145</v>
      </c>
      <c r="J11" s="1" t="s">
        <v>104</v>
      </c>
      <c r="K11" s="1" t="s">
        <v>145</v>
      </c>
      <c r="L11" s="1" t="s">
        <v>145</v>
      </c>
      <c r="M11" s="1" t="s">
        <v>105</v>
      </c>
      <c r="N11" s="1" t="s">
        <v>105</v>
      </c>
      <c r="O11" s="1" t="s">
        <v>106</v>
      </c>
      <c r="P11" s="1" t="s">
        <v>107</v>
      </c>
      <c r="Q11" s="1" t="s">
        <v>146</v>
      </c>
      <c r="R11" s="1" t="s">
        <v>109</v>
      </c>
      <c r="S11" s="1" t="s">
        <v>110</v>
      </c>
      <c r="T11" s="1" t="s">
        <v>111</v>
      </c>
    </row>
    <row r="12" s="1" customFormat="1" spans="1:20">
      <c r="A12" s="3">
        <v>17179195430</v>
      </c>
      <c r="B12" s="1" t="s">
        <v>98</v>
      </c>
      <c r="C12" s="1" t="s">
        <v>147</v>
      </c>
      <c r="D12" s="1" t="s">
        <v>148</v>
      </c>
      <c r="E12" s="1" t="s">
        <v>51</v>
      </c>
      <c r="F12" s="1" t="s">
        <v>98</v>
      </c>
      <c r="G12" s="1" t="s">
        <v>101</v>
      </c>
      <c r="H12" s="1" t="s">
        <v>102</v>
      </c>
      <c r="I12" s="1" t="s">
        <v>149</v>
      </c>
      <c r="J12" s="1" t="s">
        <v>104</v>
      </c>
      <c r="K12" s="1" t="s">
        <v>149</v>
      </c>
      <c r="L12" s="1" t="s">
        <v>149</v>
      </c>
      <c r="M12" s="1" t="s">
        <v>105</v>
      </c>
      <c r="N12" s="1" t="s">
        <v>105</v>
      </c>
      <c r="O12" s="1" t="s">
        <v>106</v>
      </c>
      <c r="P12" s="1" t="s">
        <v>107</v>
      </c>
      <c r="Q12" s="1" t="s">
        <v>150</v>
      </c>
      <c r="R12" s="1" t="s">
        <v>109</v>
      </c>
      <c r="S12" s="1" t="s">
        <v>110</v>
      </c>
      <c r="T12" s="1" t="s">
        <v>111</v>
      </c>
    </row>
    <row r="13" s="1" customFormat="1" spans="1:20">
      <c r="A13" s="3">
        <v>17179169062</v>
      </c>
      <c r="B13" s="1" t="s">
        <v>98</v>
      </c>
      <c r="C13" s="1" t="s">
        <v>151</v>
      </c>
      <c r="D13" s="1" t="s">
        <v>152</v>
      </c>
      <c r="E13" s="1" t="s">
        <v>48</v>
      </c>
      <c r="F13" s="1" t="s">
        <v>98</v>
      </c>
      <c r="G13" s="1" t="s">
        <v>101</v>
      </c>
      <c r="H13" s="1" t="s">
        <v>102</v>
      </c>
      <c r="I13" s="1" t="s">
        <v>153</v>
      </c>
      <c r="J13" s="1" t="s">
        <v>104</v>
      </c>
      <c r="K13" s="1" t="s">
        <v>153</v>
      </c>
      <c r="L13" s="1" t="s">
        <v>153</v>
      </c>
      <c r="M13" s="1" t="s">
        <v>105</v>
      </c>
      <c r="N13" s="1" t="s">
        <v>105</v>
      </c>
      <c r="O13" s="1" t="s">
        <v>106</v>
      </c>
      <c r="P13" s="1" t="s">
        <v>107</v>
      </c>
      <c r="Q13" s="1" t="s">
        <v>154</v>
      </c>
      <c r="R13" s="1" t="s">
        <v>109</v>
      </c>
      <c r="S13" s="1" t="s">
        <v>110</v>
      </c>
      <c r="T13" s="1" t="s">
        <v>111</v>
      </c>
    </row>
    <row r="14" s="1" customFormat="1" spans="1:20">
      <c r="A14" s="3">
        <v>17178753730</v>
      </c>
      <c r="B14" s="1" t="s">
        <v>98</v>
      </c>
      <c r="C14" s="1" t="s">
        <v>155</v>
      </c>
      <c r="D14" s="1" t="s">
        <v>156</v>
      </c>
      <c r="E14" s="1" t="s">
        <v>42</v>
      </c>
      <c r="F14" s="1" t="s">
        <v>98</v>
      </c>
      <c r="G14" s="1" t="s">
        <v>101</v>
      </c>
      <c r="H14" s="1" t="s">
        <v>102</v>
      </c>
      <c r="I14" s="1" t="s">
        <v>157</v>
      </c>
      <c r="J14" s="1" t="s">
        <v>104</v>
      </c>
      <c r="K14" s="1" t="s">
        <v>157</v>
      </c>
      <c r="L14" s="1" t="s">
        <v>157</v>
      </c>
      <c r="M14" s="1" t="s">
        <v>105</v>
      </c>
      <c r="N14" s="1" t="s">
        <v>105</v>
      </c>
      <c r="O14" s="1" t="s">
        <v>106</v>
      </c>
      <c r="P14" s="1" t="s">
        <v>107</v>
      </c>
      <c r="Q14" s="1" t="s">
        <v>158</v>
      </c>
      <c r="R14" s="1" t="s">
        <v>109</v>
      </c>
      <c r="S14" s="1" t="s">
        <v>110</v>
      </c>
      <c r="T14" s="1" t="s">
        <v>111</v>
      </c>
    </row>
    <row r="15" s="1" customFormat="1" spans="1:20">
      <c r="A15" s="3">
        <v>17159358989</v>
      </c>
      <c r="B15" s="1" t="s">
        <v>159</v>
      </c>
      <c r="C15" s="1" t="s">
        <v>160</v>
      </c>
      <c r="D15" s="1" t="s">
        <v>161</v>
      </c>
      <c r="E15" s="1" t="s">
        <v>39</v>
      </c>
      <c r="F15" s="1" t="s">
        <v>159</v>
      </c>
      <c r="G15" s="1" t="s">
        <v>101</v>
      </c>
      <c r="H15" s="1" t="s">
        <v>102</v>
      </c>
      <c r="I15" s="1" t="s">
        <v>162</v>
      </c>
      <c r="J15" s="1" t="s">
        <v>104</v>
      </c>
      <c r="K15" s="1" t="s">
        <v>162</v>
      </c>
      <c r="L15" s="1" t="s">
        <v>162</v>
      </c>
      <c r="M15" s="1" t="s">
        <v>105</v>
      </c>
      <c r="N15" s="1" t="s">
        <v>105</v>
      </c>
      <c r="O15" s="1" t="s">
        <v>106</v>
      </c>
      <c r="P15" s="1" t="s">
        <v>107</v>
      </c>
      <c r="Q15" s="1" t="s">
        <v>163</v>
      </c>
      <c r="R15" s="1" t="s">
        <v>109</v>
      </c>
      <c r="S15" s="1" t="s">
        <v>110</v>
      </c>
      <c r="T15" s="1" t="s">
        <v>111</v>
      </c>
    </row>
    <row r="16" s="1" customFormat="1" spans="1:20">
      <c r="A16" s="3">
        <v>17136624164</v>
      </c>
      <c r="B16" s="1" t="s">
        <v>164</v>
      </c>
      <c r="C16" s="1" t="s">
        <v>165</v>
      </c>
      <c r="D16" s="1" t="s">
        <v>166</v>
      </c>
      <c r="E16" s="1" t="s">
        <v>37</v>
      </c>
      <c r="F16" s="1" t="s">
        <v>167</v>
      </c>
      <c r="G16" s="1" t="s">
        <v>101</v>
      </c>
      <c r="H16" s="1" t="s">
        <v>102</v>
      </c>
      <c r="I16" s="1" t="s">
        <v>168</v>
      </c>
      <c r="J16" s="1" t="s">
        <v>104</v>
      </c>
      <c r="K16" s="1" t="s">
        <v>168</v>
      </c>
      <c r="L16" s="1" t="s">
        <v>168</v>
      </c>
      <c r="M16" s="1" t="s">
        <v>105</v>
      </c>
      <c r="N16" s="1" t="s">
        <v>105</v>
      </c>
      <c r="O16" s="1" t="s">
        <v>106</v>
      </c>
      <c r="P16" s="1" t="s">
        <v>107</v>
      </c>
      <c r="Q16" s="1" t="s">
        <v>169</v>
      </c>
      <c r="R16" s="1" t="s">
        <v>109</v>
      </c>
      <c r="S16" s="1" t="s">
        <v>110</v>
      </c>
      <c r="T16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2022-01-19T02:05:53Z</dcterms:created>
  <dcterms:modified xsi:type="dcterms:W3CDTF">2022-01-19T02:37:32Z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81596EE7DA394758AE9399CC3F7BDECB</vt:lpwstr>
  </property>
  <property fmtid="{D5CDD505-2E9C-101B-9397-08002B2CF9AE}" pid="3" name="KSOProductBuildVer">
    <vt:lpwstr>2052-11.1.0.11194</vt:lpwstr>
  </property>
</Properties>
</file>