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<sst xmlns="http://schemas.openxmlformats.org/spreadsheetml/2006/main" count="492" uniqueCount="210">
  <si>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</si>
  <si>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</si>
  <si>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</si>
  <si>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</si>
  <si>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</si>
  <si>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</si>
  <si>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</si>
  <si>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</si>
  <si>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</si>
  <si>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</si>
  <si>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</si>
  <si>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</si>
  <si>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</si>
  <si>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</si>
  <si>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</si>
  <si>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</si>
  <si>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</si>
  <si>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</si>
  <si>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</si>
  <si>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</si>
  <si>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</si>
  <si>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</si>
  <si>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</si>
  <si>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</si>
  <si>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</si>
  <si>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</si>
  <si>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</si>
  <si>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[康达]圣胡安孔查万丽酒店(La Concha Renaissance San Juan Resort)(55733444)</t>
  </si>
  <si>
    <t>度假村景观海洋塔楼大床房&lt;不退款&gt;&lt;2人入住&gt;</t>
  </si>
  <si>
    <t>HKD</t>
  </si>
  <si>
    <t>Green/Tara Shanay,Gilmore/Renard</t>
  </si>
  <si>
    <t>CA13030220120HKD</t>
  </si>
  <si>
    <t>未提现</t>
  </si>
  <si>
    <t>携程开票</t>
  </si>
  <si>
    <t>[印第安维尔斯]印第安泉艾丝梅拉达万丽度假村及水疗中心(Renaissance Esmeralda Resort &amp; Spa, Indian Wells)(68025808)</t>
  </si>
  <si>
    <t>度假村景特大床房带阳台&lt;不退款&gt;&lt;2人入住&gt;</t>
  </si>
  <si>
    <t>Kumpf/Fred H.</t>
  </si>
  <si>
    <t>[波威]圣地亚哥伯纳多牧场/斯克里普斯波威春季山丘套房(SpringHill Suites San Diego Rancho Bernardo/Scripps Poway)(68028161)</t>
  </si>
  <si>
    <t>特大床套房带沙发床&lt;2人入住&gt;&lt;不退款&gt;&lt;早餐&gt;</t>
  </si>
  <si>
    <t>Gorrell/Danielle</t>
  </si>
  <si>
    <t>[坎昆]坎昆JW万豪水疗度假村(JW Marriott Cancun Resort &amp; Spa)(60467526)</t>
  </si>
  <si>
    <t>海景豪华特大床房(带阳台)&lt;2人入住&gt;&lt;不退款&gt;&lt;早餐&gt;</t>
  </si>
  <si>
    <t>Verrett/Andrew</t>
  </si>
  <si>
    <t>[卡罗莱纳州]佛得岛海滩万怡度假酒店(Courtyard by Marriott Isla Verde Beach Resort)(68027906)</t>
  </si>
  <si>
    <t>品质2张大床房带阳台-低层&lt;2人入住&gt;&lt;不退款&gt;</t>
  </si>
  <si>
    <t>Gonzalez/Grecia</t>
  </si>
  <si>
    <t>[Benito Juarez]坎昆威斯汀度假村(The Westin Resort &amp; Spa, Cancun)(56196530)</t>
  </si>
  <si>
    <t>海景特大床一室房带沙发床和阳台&lt;2人入住&gt;&lt;不退款&gt;&lt;早餐&gt;</t>
  </si>
  <si>
    <t>Chen/Gongmian</t>
  </si>
  <si>
    <t>[棕榈滩]涨潮线海洋度假村及水疗中心(Tideline Ocean Resort and Spa)(71613074)</t>
  </si>
  <si>
    <t>特大床房（花园景观）&lt;2人入住&gt;&lt;不退款&gt;</t>
  </si>
  <si>
    <t>Lelo/Beata</t>
  </si>
  <si>
    <t>[巴厘岛]巴厘岛百丽宫度假酒店(Bali Paragon Resort Hotel)(55414084)</t>
  </si>
  <si>
    <t>豪华房&lt;2人入住&gt;&lt;不退款&gt;</t>
  </si>
  <si>
    <t>rayner/kevin</t>
  </si>
  <si>
    <t>[哥打京那巴鲁]艾美度假酒店(Le Meridien Kota Kinabalu)(55439469)</t>
  </si>
  <si>
    <t>城景特大床房&lt;2人入住&gt;&lt;不退款&gt;&lt;早餐&gt;</t>
  </si>
  <si>
    <t>Goh/Yee Pin</t>
  </si>
  <si>
    <t>[迪拜]迪拜阿玛哈豪华精选沙漠水疗度假酒店(Al Maha, a Luxury Collection Desert Resort &amp; Spa, Dubai)(55560409)</t>
  </si>
  <si>
    <t>Bedouin一卧室特大床套房，带私人游泳池&lt;2人入住&gt;&lt;不退款&gt;&lt;早餐&gt;</t>
  </si>
  <si>
    <t>SUN/TIANZHUO</t>
  </si>
  <si>
    <t>[芝加哥]芝加哥喜来登大酒店(Sheraton Grand Chicago)(55478291)</t>
  </si>
  <si>
    <t>河景特大床房&lt;不退款&gt;&lt;2人入住&gt;</t>
  </si>
  <si>
    <t>Rosa/Nicholas</t>
  </si>
  <si>
    <t>[纽瓦克]纽瓦克自由国际机场万豪酒店(Newark Liberty International Airport Marriott)(68026224)</t>
  </si>
  <si>
    <t>两张双人床房&lt;不退款&gt;&lt;2人入住&gt;</t>
  </si>
  <si>
    <t>EBERL/YUNWEI,Gao/Yuan yuan</t>
  </si>
  <si>
    <t>[巴厘岛]水明漾日落感受酒店(Sense Sunset Hotel Seminyak)(55439262)</t>
  </si>
  <si>
    <t>高级房&lt;不退款&gt;&lt;2人入住&gt;</t>
  </si>
  <si>
    <t>FRIDIAN/ANDRIES</t>
  </si>
  <si>
    <t>[卡斯特利翁-德拉普拉纳]因图尔集团卡斯特利翁酒店(Intur Castellon)(55519506)</t>
  </si>
  <si>
    <t>标准双人房&lt;不退款&gt;&lt;2人入住&gt;</t>
  </si>
  <si>
    <t>Campos diaz/Silvia</t>
  </si>
  <si>
    <t>[济州市]济州苏荷素度假村(Suandsu Resort)(77364289)</t>
  </si>
  <si>
    <t>标准双床房&lt;2人入住&gt;&lt;不退款&gt;</t>
  </si>
  <si>
    <t>Kim/Ji</t>
  </si>
  <si>
    <t>，</t>
  </si>
  <si>
    <t xml:space="preserve"> 58462 HKD</t>
  </si>
  <si>
    <t>A220120104308481</t>
  </si>
  <si>
    <t>总计：58462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</si>
  <si>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</si>
  <si>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</si>
  <si>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</si>
  <si>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</si>
  <si>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</si>
  <si>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</si>
  <si>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</si>
  <si>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</si>
  <si>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</si>
  <si>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</si>
  <si>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</si>
  <si>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</si>
  <si>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</si>
  <si>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</si>
  <si>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</si>
  <si>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</si>
  <si>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</si>
  <si>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2022-01-16</t>
  </si>
  <si>
    <t>2395103</t>
  </si>
  <si>
    <t>济州苏荷素度假村</t>
  </si>
  <si>
    <t>Kim Ji</t>
  </si>
  <si>
    <t>2022-01-17</t>
  </si>
  <si>
    <t>退房日周结</t>
  </si>
  <si>
    <t>278.90</t>
  </si>
  <si>
    <t>341.00</t>
  </si>
  <si>
    <t>0</t>
  </si>
  <si>
    <t>0.00</t>
  </si>
  <si>
    <t>携程汇智国际直连</t>
  </si>
  <si>
    <t>2022-01-16 20:20:26</t>
  </si>
  <si>
    <t>否</t>
  </si>
  <si>
    <t>汇智国际旅游发展有限公司</t>
  </si>
  <si>
    <t>直连</t>
  </si>
  <si>
    <t>2394623</t>
  </si>
  <si>
    <t>因图尔集团卡斯特利翁酒店</t>
  </si>
  <si>
    <t>Campos diaz Silvia</t>
  </si>
  <si>
    <t>300.99</t>
  </si>
  <si>
    <t>368.00</t>
  </si>
  <si>
    <t>2022-01-16 16:53:02</t>
  </si>
  <si>
    <t>2394108</t>
  </si>
  <si>
    <t>水明漾日落感受酒店</t>
  </si>
  <si>
    <t>FRIDIAN ANDRIES</t>
  </si>
  <si>
    <t>130.86</t>
  </si>
  <si>
    <t>160.00</t>
  </si>
  <si>
    <t>2022-01-16 11:32:49</t>
  </si>
  <si>
    <t>2393801</t>
  </si>
  <si>
    <t>纽瓦克自由国际机场万豪酒店</t>
  </si>
  <si>
    <t>EBERL YUNWEI,Gao Yuan yuan</t>
  </si>
  <si>
    <t>816.26</t>
  </si>
  <si>
    <t>998.00</t>
  </si>
  <si>
    <t>2022-01-16 05:46:19</t>
  </si>
  <si>
    <t>2393758</t>
  </si>
  <si>
    <t>芝加哥喜来登大酒店</t>
  </si>
  <si>
    <t>Rosa Nicholas</t>
  </si>
  <si>
    <t>615.88</t>
  </si>
  <si>
    <t>753.00</t>
  </si>
  <si>
    <t>2022-01-16 03:05:32</t>
  </si>
  <si>
    <t>2022-01-15</t>
  </si>
  <si>
    <t>2393554</t>
  </si>
  <si>
    <t>迪拜阿玛哈豪华精选沙漠水疗度假酒店</t>
  </si>
  <si>
    <t>SUN TIANZHUO</t>
  </si>
  <si>
    <t>9230.82</t>
  </si>
  <si>
    <t>11286.00</t>
  </si>
  <si>
    <t>2022-01-15 22:16:50</t>
  </si>
  <si>
    <t>2392661</t>
  </si>
  <si>
    <t>哥打京那巴鲁艾美酒店</t>
  </si>
  <si>
    <t>Goh Yee Pin</t>
  </si>
  <si>
    <t>788.46</t>
  </si>
  <si>
    <t>964.00</t>
  </si>
  <si>
    <t>2022-01-15 16:09:53</t>
  </si>
  <si>
    <t>2392436</t>
  </si>
  <si>
    <t>巴厘岛百丽宫度假酒店</t>
  </si>
  <si>
    <t>rayner kevin</t>
  </si>
  <si>
    <t>139.04</t>
  </si>
  <si>
    <t>170.00</t>
  </si>
  <si>
    <t>2022-01-15 13:56:05</t>
  </si>
  <si>
    <t>2391940</t>
  </si>
  <si>
    <t>涨潮线海洋度假村及水疗中心</t>
  </si>
  <si>
    <t>Lelo Beata</t>
  </si>
  <si>
    <t>4507.45</t>
  </si>
  <si>
    <t>5511.00</t>
  </si>
  <si>
    <t>2022-01-15 09:45:29</t>
  </si>
  <si>
    <t>2022-01-14</t>
  </si>
  <si>
    <t>2390589</t>
  </si>
  <si>
    <t>威斯汀温泉度假酒店</t>
  </si>
  <si>
    <t>Chen Gongmian</t>
  </si>
  <si>
    <t>3806.51</t>
  </si>
  <si>
    <t>4654.00</t>
  </si>
  <si>
    <t>2022-01-14 17:34:02</t>
  </si>
  <si>
    <t>2022-01-13</t>
  </si>
  <si>
    <t>2387606</t>
  </si>
  <si>
    <t>佛得岛海滩万怡度假酒店</t>
  </si>
  <si>
    <t>Gonzalez Grecia</t>
  </si>
  <si>
    <t>5599.19</t>
  </si>
  <si>
    <t>6850.00</t>
  </si>
  <si>
    <t>2022-01-13 09:50:02</t>
  </si>
  <si>
    <t>2022-01-02</t>
  </si>
  <si>
    <t>2368678</t>
  </si>
  <si>
    <t>坎昆 JW 万豪度假酒店及水疗中心</t>
  </si>
  <si>
    <t>Verrett Andrew</t>
  </si>
  <si>
    <t>3861.36</t>
  </si>
  <si>
    <t>4728.00</t>
  </si>
  <si>
    <t>2022-01-02 11:21:57</t>
  </si>
  <si>
    <t>2021-12-11</t>
  </si>
  <si>
    <t>2335699</t>
  </si>
  <si>
    <t>圣地亚哥伯纳多牧场/斯克里普斯波威春季山丘套房</t>
  </si>
  <si>
    <t>Gorrell Danielle</t>
  </si>
  <si>
    <t>1882.39</t>
  </si>
  <si>
    <t>2297.00</t>
  </si>
  <si>
    <t>2021-12-11 11:43:17</t>
  </si>
  <si>
    <t>2021-11-19</t>
  </si>
  <si>
    <t>2303456</t>
  </si>
  <si>
    <t>万丽印第安维尔斯度假温泉酒店</t>
  </si>
  <si>
    <t>Kumpf Fred H.</t>
  </si>
  <si>
    <t>8718.68</t>
  </si>
  <si>
    <t>10617.00</t>
  </si>
  <si>
    <t>2021-11-19 05:37:02</t>
  </si>
  <si>
    <t>2021-11-13</t>
  </si>
  <si>
    <t>2298347</t>
  </si>
  <si>
    <t>圣胡安孔查万丽酒店</t>
  </si>
  <si>
    <t>Green Tara Shanay,Gilmore Renard</t>
  </si>
  <si>
    <t>7199.57</t>
  </si>
  <si>
    <t>8765.00</t>
  </si>
  <si>
    <t>2021-11-13 00:11:30</t>
  </si>
  <si>
    <t>2021-07-02</t>
  </si>
  <si>
    <t>2180396</t>
  </si>
  <si>
    <t>迈阿密布里克尔雅乐轩酒店</t>
  </si>
  <si>
    <t>Beniprasad Amrita,Martinez Mark</t>
  </si>
  <si>
    <t>2252.61</t>
  </si>
  <si>
    <t>2700.00</t>
  </si>
  <si>
    <t>2021-07-02 04:53:53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</si>
</sst>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1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16784745525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44575</v>
      </c>
      <c r="G2" s="5">
        <v>44578</v>
      </c>
      <c r="H2" s="4">
        <v>1</v>
      </c>
      <c r="I2" s="4">
        <v>3</v>
      </c>
      <c r="J2" s="4">
        <v>3</v>
      </c>
      <c r="K2" s="4" t="s">
        <v>29</v>
      </c>
      <c r="L2" s="4">
        <v>8765</v>
      </c>
      <c r="M2" s="4">
        <v>8765</v>
      </c>
      <c r="N2" s="4" t="s">
        <v>30</v>
      </c>
      <c r="O2" s="4" t="s">
        <v>31</v>
      </c>
      <c r="P2" s="4" t="s">
        <v>32</v>
      </c>
      <c r="Q2" s="4">
        <v>0</v>
      </c>
      <c r="R2" s="6">
        <v>44513</v>
      </c>
      <c r="S2" s="5">
        <v>44581</v>
      </c>
      <c r="T2" s="4" t="s">
        <v>33</v>
      </c>
      <c r="U2" s="4">
        <v>8765</v>
      </c>
      <c r="V2" s="4">
        <v>0</v>
      </c>
      <c r="W2" s="4">
        <v>0</v>
      </c>
      <c r="X2" s="4"/>
      <c r="Y2" s="4">
        <v>80001140</v>
      </c>
    </row>
    <row r="3" s="4" customFormat="1" spans="1:25">
      <c r="A3" s="4">
        <v>16821612384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44574</v>
      </c>
      <c r="G3" s="5">
        <v>44578</v>
      </c>
      <c r="H3" s="4">
        <v>1</v>
      </c>
      <c r="I3" s="4">
        <v>4</v>
      </c>
      <c r="J3" s="4">
        <v>4</v>
      </c>
      <c r="K3" s="4" t="s">
        <v>29</v>
      </c>
      <c r="L3" s="4">
        <v>10617</v>
      </c>
      <c r="M3" s="4">
        <v>10617</v>
      </c>
      <c r="N3" s="4" t="s">
        <v>36</v>
      </c>
      <c r="O3" s="4" t="s">
        <v>31</v>
      </c>
      <c r="P3" s="4" t="s">
        <v>32</v>
      </c>
      <c r="Q3" s="4">
        <v>0</v>
      </c>
      <c r="R3" s="6">
        <v>44519</v>
      </c>
      <c r="S3" s="5">
        <v>44581</v>
      </c>
      <c r="T3" s="4" t="s">
        <v>33</v>
      </c>
      <c r="U3" s="4">
        <v>10617</v>
      </c>
      <c r="V3" s="4">
        <v>0</v>
      </c>
      <c r="W3" s="4">
        <v>0</v>
      </c>
      <c r="X3" s="4"/>
      <c r="Y3" s="4">
        <v>85323556</v>
      </c>
    </row>
    <row r="4" s="4" customFormat="1" spans="1:25">
      <c r="A4" s="4">
        <v>16963701606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44575</v>
      </c>
      <c r="G4" s="5">
        <v>44578</v>
      </c>
      <c r="H4" s="4">
        <v>1</v>
      </c>
      <c r="I4" s="4">
        <v>3</v>
      </c>
      <c r="J4" s="4">
        <v>3</v>
      </c>
      <c r="K4" s="4" t="s">
        <v>29</v>
      </c>
      <c r="L4" s="4">
        <v>2297</v>
      </c>
      <c r="M4" s="4">
        <v>2297</v>
      </c>
      <c r="N4" s="4" t="s">
        <v>39</v>
      </c>
      <c r="O4" s="4" t="s">
        <v>31</v>
      </c>
      <c r="P4" s="4" t="s">
        <v>32</v>
      </c>
      <c r="Q4" s="4">
        <v>0</v>
      </c>
      <c r="R4" s="6">
        <v>44541</v>
      </c>
      <c r="S4" s="5">
        <v>44581</v>
      </c>
      <c r="T4" s="4" t="s">
        <v>33</v>
      </c>
      <c r="U4" s="4">
        <v>2297</v>
      </c>
      <c r="V4" s="4">
        <v>0</v>
      </c>
      <c r="W4" s="4">
        <v>0</v>
      </c>
      <c r="X4" s="4"/>
      <c r="Y4" s="4">
        <v>72999271</v>
      </c>
    </row>
    <row r="5" s="4" customFormat="1" spans="1:25">
      <c r="A5" s="4">
        <v>17101240778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44575</v>
      </c>
      <c r="G5" s="5">
        <v>44578</v>
      </c>
      <c r="H5" s="4">
        <v>1</v>
      </c>
      <c r="I5" s="4">
        <v>3</v>
      </c>
      <c r="J5" s="4">
        <v>3</v>
      </c>
      <c r="K5" s="4" t="s">
        <v>29</v>
      </c>
      <c r="L5" s="4">
        <v>4728</v>
      </c>
      <c r="M5" s="4">
        <v>4728</v>
      </c>
      <c r="N5" s="4" t="s">
        <v>42</v>
      </c>
      <c r="O5" s="4" t="s">
        <v>31</v>
      </c>
      <c r="P5" s="4" t="s">
        <v>32</v>
      </c>
      <c r="Q5" s="4">
        <v>0</v>
      </c>
      <c r="R5" s="6">
        <v>44563</v>
      </c>
      <c r="S5" s="5">
        <v>44581</v>
      </c>
      <c r="T5" s="4" t="s">
        <v>33</v>
      </c>
      <c r="U5" s="4">
        <v>4728</v>
      </c>
      <c r="V5" s="4">
        <v>0</v>
      </c>
      <c r="W5" s="4">
        <v>0</v>
      </c>
      <c r="X5" s="4">
        <v>2368678</v>
      </c>
      <c r="Y5" s="4">
        <v>89810048</v>
      </c>
    </row>
    <row r="6" s="4" customFormat="1" spans="1:25">
      <c r="A6" s="4">
        <v>17166401912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44575</v>
      </c>
      <c r="G6" s="5">
        <v>44578</v>
      </c>
      <c r="H6" s="4">
        <v>1</v>
      </c>
      <c r="I6" s="4">
        <v>3</v>
      </c>
      <c r="J6" s="4">
        <v>3</v>
      </c>
      <c r="K6" s="4" t="s">
        <v>29</v>
      </c>
      <c r="L6" s="4">
        <v>6850</v>
      </c>
      <c r="M6" s="4">
        <v>6850</v>
      </c>
      <c r="N6" s="4" t="s">
        <v>45</v>
      </c>
      <c r="O6" s="4" t="s">
        <v>31</v>
      </c>
      <c r="P6" s="4" t="s">
        <v>32</v>
      </c>
      <c r="Q6" s="4">
        <v>0</v>
      </c>
      <c r="R6" s="6">
        <v>44574</v>
      </c>
      <c r="S6" s="5">
        <v>44581</v>
      </c>
      <c r="T6" s="4" t="s">
        <v>33</v>
      </c>
      <c r="U6" s="4">
        <v>6850</v>
      </c>
      <c r="V6" s="4">
        <v>0</v>
      </c>
      <c r="W6" s="4">
        <v>0</v>
      </c>
      <c r="X6" s="4"/>
      <c r="Y6" s="4">
        <v>97563718</v>
      </c>
    </row>
    <row r="7" s="4" customFormat="1" spans="1:25">
      <c r="A7" s="4">
        <v>17176870808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44576</v>
      </c>
      <c r="G7" s="5">
        <v>44578</v>
      </c>
      <c r="H7" s="4">
        <v>1</v>
      </c>
      <c r="I7" s="4">
        <v>2</v>
      </c>
      <c r="J7" s="4">
        <v>2</v>
      </c>
      <c r="K7" s="4" t="s">
        <v>29</v>
      </c>
      <c r="L7" s="4">
        <v>4654</v>
      </c>
      <c r="M7" s="4">
        <v>4654</v>
      </c>
      <c r="N7" s="4" t="s">
        <v>48</v>
      </c>
      <c r="O7" s="4" t="s">
        <v>31</v>
      </c>
      <c r="P7" s="4" t="s">
        <v>32</v>
      </c>
      <c r="Q7" s="4">
        <v>0</v>
      </c>
      <c r="R7" s="6">
        <v>44575</v>
      </c>
      <c r="S7" s="5">
        <v>44581</v>
      </c>
      <c r="T7" s="4" t="s">
        <v>33</v>
      </c>
      <c r="U7" s="4">
        <v>4654</v>
      </c>
      <c r="V7" s="4">
        <v>0</v>
      </c>
      <c r="W7" s="4">
        <v>0</v>
      </c>
      <c r="X7" s="4"/>
      <c r="Y7" s="4">
        <v>98458628</v>
      </c>
    </row>
    <row r="8" s="4" customFormat="1" spans="1:25">
      <c r="A8" s="4">
        <v>17178907713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44576</v>
      </c>
      <c r="G8" s="5">
        <v>44578</v>
      </c>
      <c r="H8" s="4">
        <v>1</v>
      </c>
      <c r="I8" s="4">
        <v>2</v>
      </c>
      <c r="J8" s="4">
        <v>2</v>
      </c>
      <c r="K8" s="4" t="s">
        <v>29</v>
      </c>
      <c r="L8" s="4">
        <v>5511</v>
      </c>
      <c r="M8" s="4">
        <v>5511</v>
      </c>
      <c r="N8" s="4" t="s">
        <v>51</v>
      </c>
      <c r="O8" s="4" t="s">
        <v>31</v>
      </c>
      <c r="P8" s="4" t="s">
        <v>32</v>
      </c>
      <c r="Q8" s="4">
        <v>0</v>
      </c>
      <c r="R8" s="6">
        <v>44576</v>
      </c>
      <c r="S8" s="5">
        <v>44581</v>
      </c>
      <c r="T8" s="4" t="s">
        <v>33</v>
      </c>
      <c r="U8" s="4">
        <v>5511</v>
      </c>
      <c r="V8" s="4">
        <v>0</v>
      </c>
      <c r="W8" s="4">
        <v>0</v>
      </c>
      <c r="X8" s="4">
        <v>2391940</v>
      </c>
      <c r="Y8" s="4">
        <v>99011073</v>
      </c>
    </row>
    <row r="9" s="4" customFormat="1" spans="1:24">
      <c r="A9" s="4">
        <v>17179726796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44577</v>
      </c>
      <c r="G9" s="5">
        <v>44578</v>
      </c>
      <c r="H9" s="4">
        <v>1</v>
      </c>
      <c r="I9" s="4">
        <v>1</v>
      </c>
      <c r="J9" s="4">
        <v>1</v>
      </c>
      <c r="K9" s="4" t="s">
        <v>29</v>
      </c>
      <c r="L9" s="4">
        <v>170</v>
      </c>
      <c r="M9" s="4">
        <v>170</v>
      </c>
      <c r="N9" s="4" t="s">
        <v>54</v>
      </c>
      <c r="O9" s="4" t="s">
        <v>31</v>
      </c>
      <c r="P9" s="4" t="s">
        <v>32</v>
      </c>
      <c r="Q9" s="4">
        <v>0</v>
      </c>
      <c r="R9" s="6">
        <v>44576</v>
      </c>
      <c r="S9" s="5">
        <v>44581</v>
      </c>
      <c r="T9" s="4" t="s">
        <v>33</v>
      </c>
      <c r="U9" s="4">
        <v>170</v>
      </c>
      <c r="V9" s="4">
        <v>0</v>
      </c>
      <c r="W9" s="4">
        <v>0</v>
      </c>
      <c r="X9" s="4">
        <v>2392436</v>
      </c>
    </row>
    <row r="10" s="4" customFormat="1" spans="1:25">
      <c r="A10" s="4">
        <v>17180163155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44576</v>
      </c>
      <c r="G10" s="5">
        <v>44578</v>
      </c>
      <c r="H10" s="4">
        <v>1</v>
      </c>
      <c r="I10" s="4">
        <v>2</v>
      </c>
      <c r="J10" s="4">
        <v>2</v>
      </c>
      <c r="K10" s="4" t="s">
        <v>29</v>
      </c>
      <c r="L10" s="4">
        <v>964</v>
      </c>
      <c r="M10" s="4">
        <v>964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44576</v>
      </c>
      <c r="S10" s="5">
        <v>44581</v>
      </c>
      <c r="T10" s="4" t="s">
        <v>33</v>
      </c>
      <c r="U10" s="4">
        <v>964</v>
      </c>
      <c r="V10" s="4">
        <v>0</v>
      </c>
      <c r="W10" s="4">
        <v>0</v>
      </c>
      <c r="X10" s="4">
        <v>2392661</v>
      </c>
      <c r="Y10" s="4">
        <v>99139122</v>
      </c>
    </row>
    <row r="11" s="4" customFormat="1" spans="1:25">
      <c r="A11" s="4">
        <v>17183901026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44577</v>
      </c>
      <c r="G11" s="5">
        <v>44578</v>
      </c>
      <c r="H11" s="4">
        <v>1</v>
      </c>
      <c r="I11" s="4">
        <v>1</v>
      </c>
      <c r="J11" s="4">
        <v>1</v>
      </c>
      <c r="K11" s="4" t="s">
        <v>29</v>
      </c>
      <c r="L11" s="4">
        <v>11286</v>
      </c>
      <c r="M11" s="4">
        <v>11286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44576</v>
      </c>
      <c r="S11" s="5">
        <v>44581</v>
      </c>
      <c r="T11" s="4" t="s">
        <v>33</v>
      </c>
      <c r="U11" s="4">
        <v>11286</v>
      </c>
      <c r="V11" s="4">
        <v>0</v>
      </c>
      <c r="W11" s="4">
        <v>0</v>
      </c>
      <c r="X11" s="4"/>
      <c r="Y11" s="4">
        <v>99210156</v>
      </c>
    </row>
    <row r="12" s="4" customFormat="1" spans="1:25">
      <c r="A12" s="4">
        <v>17184462600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44577</v>
      </c>
      <c r="G12" s="5">
        <v>44578</v>
      </c>
      <c r="H12" s="4">
        <v>1</v>
      </c>
      <c r="I12" s="4">
        <v>1</v>
      </c>
      <c r="J12" s="4">
        <v>1</v>
      </c>
      <c r="K12" s="4" t="s">
        <v>29</v>
      </c>
      <c r="L12" s="4">
        <v>753</v>
      </c>
      <c r="M12" s="4">
        <v>753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44577</v>
      </c>
      <c r="S12" s="5">
        <v>44581</v>
      </c>
      <c r="T12" s="4" t="s">
        <v>33</v>
      </c>
      <c r="U12" s="4">
        <v>753</v>
      </c>
      <c r="V12" s="4">
        <v>0</v>
      </c>
      <c r="W12" s="4">
        <v>0</v>
      </c>
      <c r="X12" s="4"/>
      <c r="Y12" s="4">
        <v>99339802</v>
      </c>
    </row>
    <row r="13" s="4" customFormat="1" spans="1:25">
      <c r="A13" s="4">
        <v>17184527862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44577</v>
      </c>
      <c r="G13" s="5">
        <v>44578</v>
      </c>
      <c r="H13" s="4">
        <v>1</v>
      </c>
      <c r="I13" s="4">
        <v>1</v>
      </c>
      <c r="J13" s="4">
        <v>1</v>
      </c>
      <c r="K13" s="4" t="s">
        <v>29</v>
      </c>
      <c r="L13" s="4">
        <v>998</v>
      </c>
      <c r="M13" s="4">
        <v>998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44577</v>
      </c>
      <c r="S13" s="5">
        <v>44581</v>
      </c>
      <c r="T13" s="4" t="s">
        <v>33</v>
      </c>
      <c r="U13" s="4">
        <v>998</v>
      </c>
      <c r="V13" s="4">
        <v>0</v>
      </c>
      <c r="W13" s="4">
        <v>0</v>
      </c>
      <c r="X13" s="4">
        <v>2393801</v>
      </c>
      <c r="Y13" s="4">
        <v>99417268</v>
      </c>
    </row>
    <row r="14" s="4" customFormat="1" spans="1:24">
      <c r="A14" s="4">
        <v>17184998637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44577</v>
      </c>
      <c r="G14" s="5">
        <v>44578</v>
      </c>
      <c r="H14" s="4">
        <v>2</v>
      </c>
      <c r="I14" s="4">
        <v>1</v>
      </c>
      <c r="J14" s="4">
        <v>2</v>
      </c>
      <c r="K14" s="4" t="s">
        <v>29</v>
      </c>
      <c r="L14" s="4">
        <v>160</v>
      </c>
      <c r="M14" s="4">
        <v>160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44577</v>
      </c>
      <c r="S14" s="5">
        <v>44581</v>
      </c>
      <c r="T14" s="4" t="s">
        <v>33</v>
      </c>
      <c r="U14" s="4">
        <v>160</v>
      </c>
      <c r="V14" s="4">
        <v>0</v>
      </c>
      <c r="W14" s="4">
        <v>0</v>
      </c>
      <c r="X14" s="4">
        <v>2394108</v>
      </c>
    </row>
    <row r="15" s="4" customFormat="1" spans="1:25">
      <c r="A15" s="4">
        <v>17185999217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44577</v>
      </c>
      <c r="G15" s="5">
        <v>44578</v>
      </c>
      <c r="H15" s="4">
        <v>1</v>
      </c>
      <c r="I15" s="4">
        <v>1</v>
      </c>
      <c r="J15" s="4">
        <v>1</v>
      </c>
      <c r="K15" s="4" t="s">
        <v>29</v>
      </c>
      <c r="L15" s="4">
        <v>368</v>
      </c>
      <c r="M15" s="4">
        <v>368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44577</v>
      </c>
      <c r="S15" s="5">
        <v>44581</v>
      </c>
      <c r="T15" s="4" t="s">
        <v>33</v>
      </c>
      <c r="U15" s="4">
        <v>368</v>
      </c>
      <c r="V15" s="4">
        <v>0</v>
      </c>
      <c r="W15" s="4">
        <v>0</v>
      </c>
      <c r="X15" s="4"/>
      <c r="Y15" s="4">
        <v>74473598</v>
      </c>
    </row>
    <row r="16" s="4" customFormat="1" spans="1:24">
      <c r="A16" s="4">
        <v>17186681879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44577</v>
      </c>
      <c r="G16" s="5">
        <v>44578</v>
      </c>
      <c r="H16" s="4">
        <v>1</v>
      </c>
      <c r="I16" s="4">
        <v>1</v>
      </c>
      <c r="J16" s="4">
        <v>1</v>
      </c>
      <c r="K16" s="4" t="s">
        <v>29</v>
      </c>
      <c r="L16" s="4">
        <v>341</v>
      </c>
      <c r="M16" s="4">
        <v>341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44577</v>
      </c>
      <c r="S16" s="5">
        <v>44581</v>
      </c>
      <c r="T16" s="4" t="s">
        <v>33</v>
      </c>
      <c r="U16" s="4">
        <v>341</v>
      </c>
      <c r="V16" s="4">
        <v>0</v>
      </c>
      <c r="W16" s="4">
        <v>0</v>
      </c>
      <c r="X16" s="4">
        <v>2395103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I34" sqref="I33:I34"/>
    </sheetView>
  </sheetViews>
  <sheetFormatPr defaultColWidth="9" defaultRowHeight="13.5"/>
  <cols>
    <col min="1" max="1" width="12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4">
        <v>16784745525</v>
      </c>
      <c r="B2" s="5">
        <v>44575</v>
      </c>
      <c r="C2" s="5">
        <v>44578</v>
      </c>
      <c r="D2" s="4">
        <v>8765</v>
      </c>
      <c r="E2" s="4" t="str">
        <f>VLOOKUP(A2,HOP!A:L,12,0)</f>
        <v>8765.00</v>
      </c>
      <c r="F2" s="4" t="str">
        <f>VLOOKUP(A2,HOP!A:C,3,0)</f>
        <v>2298347</v>
      </c>
      <c r="G2" s="4">
        <f>D2-E2</f>
        <v>0</v>
      </c>
      <c r="H2" s="4" t="str">
        <f>$H$1&amp;F2</f>
        <v>，2298347</v>
      </c>
      <c r="I2" s="4" t="str">
        <f>VLOOKUP(A2,HOP!A:T,20,0)</f>
        <v>直连</v>
      </c>
    </row>
    <row r="3" s="4" customFormat="1" spans="1:9">
      <c r="A3" s="4">
        <v>16821612384</v>
      </c>
      <c r="B3" s="5">
        <v>44574</v>
      </c>
      <c r="C3" s="5">
        <v>44578</v>
      </c>
      <c r="D3" s="4">
        <v>10617</v>
      </c>
      <c r="E3" s="4" t="str">
        <f>VLOOKUP(A3,HOP!A:L,12,0)</f>
        <v>10617.00</v>
      </c>
      <c r="F3" s="4" t="str">
        <f>VLOOKUP(A3,HOP!A:C,3,0)</f>
        <v>2303456</v>
      </c>
      <c r="G3" s="4">
        <f t="shared" ref="G3:G16" si="0">D3-E3</f>
        <v>0</v>
      </c>
      <c r="H3" s="4" t="str">
        <f t="shared" ref="H3:H16" si="1">$H$1&amp;F3</f>
        <v>，2303456</v>
      </c>
      <c r="I3" s="4" t="str">
        <f>VLOOKUP(A3,HOP!A:T,20,0)</f>
        <v>直连</v>
      </c>
    </row>
    <row r="4" s="4" customFormat="1" spans="1:9">
      <c r="A4" s="4">
        <v>16963701606</v>
      </c>
      <c r="B4" s="5">
        <v>44575</v>
      </c>
      <c r="C4" s="5">
        <v>44578</v>
      </c>
      <c r="D4" s="4">
        <v>2297</v>
      </c>
      <c r="E4" s="4" t="str">
        <f>VLOOKUP(A4,HOP!A:L,12,0)</f>
        <v>2297.00</v>
      </c>
      <c r="F4" s="4" t="str">
        <f>VLOOKUP(A4,HOP!A:C,3,0)</f>
        <v>2335699</v>
      </c>
      <c r="G4" s="4">
        <f t="shared" si="0"/>
        <v>0</v>
      </c>
      <c r="H4" s="4" t="str">
        <f t="shared" si="1"/>
        <v>，2335699</v>
      </c>
      <c r="I4" s="4" t="str">
        <f>VLOOKUP(A4,HOP!A:T,20,0)</f>
        <v>直连</v>
      </c>
    </row>
    <row r="5" s="4" customFormat="1" spans="1:9">
      <c r="A5" s="4">
        <v>17101240778</v>
      </c>
      <c r="B5" s="5">
        <v>44575</v>
      </c>
      <c r="C5" s="5">
        <v>44578</v>
      </c>
      <c r="D5" s="4">
        <v>4728</v>
      </c>
      <c r="E5" s="4" t="str">
        <f>VLOOKUP(A5,HOP!A:L,12,0)</f>
        <v>4728.00</v>
      </c>
      <c r="F5" s="4" t="str">
        <f>VLOOKUP(A5,HOP!A:C,3,0)</f>
        <v>2368678</v>
      </c>
      <c r="G5" s="4">
        <f t="shared" si="0"/>
        <v>0</v>
      </c>
      <c r="H5" s="4" t="str">
        <f t="shared" si="1"/>
        <v>，2368678</v>
      </c>
      <c r="I5" s="4" t="str">
        <f>VLOOKUP(A5,HOP!A:T,20,0)</f>
        <v>直连</v>
      </c>
    </row>
    <row r="6" s="4" customFormat="1" spans="1:9">
      <c r="A6" s="4">
        <v>17166401912</v>
      </c>
      <c r="B6" s="5">
        <v>44575</v>
      </c>
      <c r="C6" s="5">
        <v>44578</v>
      </c>
      <c r="D6" s="4">
        <v>6850</v>
      </c>
      <c r="E6" s="4" t="str">
        <f>VLOOKUP(A6,HOP!A:L,12,0)</f>
        <v>6850.00</v>
      </c>
      <c r="F6" s="4" t="str">
        <f>VLOOKUP(A6,HOP!A:C,3,0)</f>
        <v>2387606</v>
      </c>
      <c r="G6" s="4">
        <f t="shared" si="0"/>
        <v>0</v>
      </c>
      <c r="H6" s="4" t="str">
        <f t="shared" si="1"/>
        <v>，2387606</v>
      </c>
      <c r="I6" s="4" t="str">
        <f>VLOOKUP(A6,HOP!A:T,20,0)</f>
        <v>直连</v>
      </c>
    </row>
    <row r="7" s="4" customFormat="1" spans="1:9">
      <c r="A7" s="4">
        <v>17176870808</v>
      </c>
      <c r="B7" s="5">
        <v>44576</v>
      </c>
      <c r="C7" s="5">
        <v>44578</v>
      </c>
      <c r="D7" s="4">
        <v>4654</v>
      </c>
      <c r="E7" s="4" t="str">
        <f>VLOOKUP(A7,HOP!A:L,12,0)</f>
        <v>4654.00</v>
      </c>
      <c r="F7" s="4" t="str">
        <f>VLOOKUP(A7,HOP!A:C,3,0)</f>
        <v>2390589</v>
      </c>
      <c r="G7" s="4">
        <f t="shared" si="0"/>
        <v>0</v>
      </c>
      <c r="H7" s="4" t="str">
        <f t="shared" si="1"/>
        <v>，2390589</v>
      </c>
      <c r="I7" s="4" t="str">
        <f>VLOOKUP(A7,HOP!A:T,20,0)</f>
        <v>直连</v>
      </c>
    </row>
    <row r="8" s="4" customFormat="1" spans="1:9">
      <c r="A8" s="4">
        <v>17178907713</v>
      </c>
      <c r="B8" s="5">
        <v>44576</v>
      </c>
      <c r="C8" s="5">
        <v>44578</v>
      </c>
      <c r="D8" s="4">
        <v>5511</v>
      </c>
      <c r="E8" s="4" t="str">
        <f>VLOOKUP(A8,HOP!A:L,12,0)</f>
        <v>5511.00</v>
      </c>
      <c r="F8" s="4" t="str">
        <f>VLOOKUP(A8,HOP!A:C,3,0)</f>
        <v>2391940</v>
      </c>
      <c r="G8" s="4">
        <f t="shared" si="0"/>
        <v>0</v>
      </c>
      <c r="H8" s="4" t="str">
        <f t="shared" si="1"/>
        <v>，2391940</v>
      </c>
      <c r="I8" s="4" t="str">
        <f>VLOOKUP(A8,HOP!A:T,20,0)</f>
        <v>直连</v>
      </c>
    </row>
    <row r="9" s="4" customFormat="1" spans="1:9">
      <c r="A9" s="4">
        <v>17179726796</v>
      </c>
      <c r="B9" s="5">
        <v>44577</v>
      </c>
      <c r="C9" s="5">
        <v>44578</v>
      </c>
      <c r="D9" s="4">
        <v>170</v>
      </c>
      <c r="E9" s="4" t="str">
        <f>VLOOKUP(A9,HOP!A:L,12,0)</f>
        <v>170.00</v>
      </c>
      <c r="F9" s="4" t="str">
        <f>VLOOKUP(A9,HOP!A:C,3,0)</f>
        <v>2392436</v>
      </c>
      <c r="G9" s="4">
        <f t="shared" si="0"/>
        <v>0</v>
      </c>
      <c r="H9" s="4" t="str">
        <f t="shared" si="1"/>
        <v>，2392436</v>
      </c>
      <c r="I9" s="4" t="str">
        <f>VLOOKUP(A9,HOP!A:T,20,0)</f>
        <v>直连</v>
      </c>
    </row>
    <row r="10" s="4" customFormat="1" spans="1:9">
      <c r="A10" s="4">
        <v>17180163155</v>
      </c>
      <c r="B10" s="5">
        <v>44576</v>
      </c>
      <c r="C10" s="5">
        <v>44578</v>
      </c>
      <c r="D10" s="4">
        <v>964</v>
      </c>
      <c r="E10" s="4" t="str">
        <f>VLOOKUP(A10,HOP!A:L,12,0)</f>
        <v>964.00</v>
      </c>
      <c r="F10" s="4" t="str">
        <f>VLOOKUP(A10,HOP!A:C,3,0)</f>
        <v>2392661</v>
      </c>
      <c r="G10" s="4">
        <f t="shared" si="0"/>
        <v>0</v>
      </c>
      <c r="H10" s="4" t="str">
        <f t="shared" si="1"/>
        <v>，2392661</v>
      </c>
      <c r="I10" s="4" t="str">
        <f>VLOOKUP(A10,HOP!A:T,20,0)</f>
        <v>直连</v>
      </c>
    </row>
    <row r="11" s="4" customFormat="1" spans="1:9">
      <c r="A11" s="4">
        <v>17183901026</v>
      </c>
      <c r="B11" s="5">
        <v>44577</v>
      </c>
      <c r="C11" s="5">
        <v>44578</v>
      </c>
      <c r="D11" s="4">
        <v>11286</v>
      </c>
      <c r="E11" s="4" t="str">
        <f>VLOOKUP(A11,HOP!A:L,12,0)</f>
        <v>11286.00</v>
      </c>
      <c r="F11" s="4" t="str">
        <f>VLOOKUP(A11,HOP!A:C,3,0)</f>
        <v>2393554</v>
      </c>
      <c r="G11" s="4">
        <f t="shared" si="0"/>
        <v>0</v>
      </c>
      <c r="H11" s="4" t="str">
        <f t="shared" si="1"/>
        <v>，2393554</v>
      </c>
      <c r="I11" s="4" t="str">
        <f>VLOOKUP(A11,HOP!A:T,20,0)</f>
        <v>直连</v>
      </c>
    </row>
    <row r="12" s="4" customFormat="1" spans="1:9">
      <c r="A12" s="4">
        <v>17184462600</v>
      </c>
      <c r="B12" s="5">
        <v>44577</v>
      </c>
      <c r="C12" s="5">
        <v>44578</v>
      </c>
      <c r="D12" s="4">
        <v>753</v>
      </c>
      <c r="E12" s="4" t="str">
        <f>VLOOKUP(A12,HOP!A:L,12,0)</f>
        <v>753.00</v>
      </c>
      <c r="F12" s="4" t="str">
        <f>VLOOKUP(A12,HOP!A:C,3,0)</f>
        <v>2393758</v>
      </c>
      <c r="G12" s="4">
        <f t="shared" si="0"/>
        <v>0</v>
      </c>
      <c r="H12" s="4" t="str">
        <f t="shared" si="1"/>
        <v>，2393758</v>
      </c>
      <c r="I12" s="4" t="str">
        <f>VLOOKUP(A12,HOP!A:T,20,0)</f>
        <v>直连</v>
      </c>
    </row>
    <row r="13" s="4" customFormat="1" spans="1:9">
      <c r="A13" s="4">
        <v>17184527862</v>
      </c>
      <c r="B13" s="5">
        <v>44577</v>
      </c>
      <c r="C13" s="5">
        <v>44578</v>
      </c>
      <c r="D13" s="4">
        <v>998</v>
      </c>
      <c r="E13" s="4" t="str">
        <f>VLOOKUP(A13,HOP!A:L,12,0)</f>
        <v>998.00</v>
      </c>
      <c r="F13" s="4" t="str">
        <f>VLOOKUP(A13,HOP!A:C,3,0)</f>
        <v>2393801</v>
      </c>
      <c r="G13" s="4">
        <f t="shared" si="0"/>
        <v>0</v>
      </c>
      <c r="H13" s="4" t="str">
        <f t="shared" si="1"/>
        <v>，2393801</v>
      </c>
      <c r="I13" s="4" t="str">
        <f>VLOOKUP(A13,HOP!A:T,20,0)</f>
        <v>直连</v>
      </c>
    </row>
    <row r="14" s="4" customFormat="1" spans="1:9">
      <c r="A14" s="4">
        <v>17184998637</v>
      </c>
      <c r="B14" s="5">
        <v>44577</v>
      </c>
      <c r="C14" s="5">
        <v>44578</v>
      </c>
      <c r="D14" s="4">
        <v>160</v>
      </c>
      <c r="E14" s="4" t="str">
        <f>VLOOKUP(A14,HOP!A:L,12,0)</f>
        <v>160.00</v>
      </c>
      <c r="F14" s="4" t="str">
        <f>VLOOKUP(A14,HOP!A:C,3,0)</f>
        <v>2394108</v>
      </c>
      <c r="G14" s="4">
        <f t="shared" si="0"/>
        <v>0</v>
      </c>
      <c r="H14" s="4" t="str">
        <f t="shared" si="1"/>
        <v>，2394108</v>
      </c>
      <c r="I14" s="4" t="str">
        <f>VLOOKUP(A14,HOP!A:T,20,0)</f>
        <v>直连</v>
      </c>
    </row>
    <row r="15" s="4" customFormat="1" spans="1:9">
      <c r="A15" s="4">
        <v>17185999217</v>
      </c>
      <c r="B15" s="5">
        <v>44577</v>
      </c>
      <c r="C15" s="5">
        <v>44578</v>
      </c>
      <c r="D15" s="4">
        <v>368</v>
      </c>
      <c r="E15" s="4" t="str">
        <f>VLOOKUP(A15,HOP!A:L,12,0)</f>
        <v>368.00</v>
      </c>
      <c r="F15" s="4" t="str">
        <f>VLOOKUP(A15,HOP!A:C,3,0)</f>
        <v>2394623</v>
      </c>
      <c r="G15" s="4">
        <f t="shared" si="0"/>
        <v>0</v>
      </c>
      <c r="H15" s="4" t="str">
        <f t="shared" si="1"/>
        <v>，2394623</v>
      </c>
      <c r="I15" s="4" t="str">
        <f>VLOOKUP(A15,HOP!A:T,20,0)</f>
        <v>直连</v>
      </c>
    </row>
    <row r="16" s="4" customFormat="1" spans="1:9">
      <c r="A16" s="4">
        <v>17186681879</v>
      </c>
      <c r="B16" s="5">
        <v>44577</v>
      </c>
      <c r="C16" s="5">
        <v>44578</v>
      </c>
      <c r="D16" s="4">
        <v>341</v>
      </c>
      <c r="E16" s="4" t="str">
        <f>VLOOKUP(A16,HOP!A:L,12,0)</f>
        <v>341.00</v>
      </c>
      <c r="F16" s="4" t="str">
        <f>VLOOKUP(A16,HOP!A:C,3,0)</f>
        <v>2395103</v>
      </c>
      <c r="G16" s="4">
        <f t="shared" si="0"/>
        <v>0</v>
      </c>
      <c r="H16" s="4" t="str">
        <f t="shared" si="1"/>
        <v>，2395103</v>
      </c>
      <c r="I16" s="4" t="str">
        <f>VLOOKUP(A16,HOP!A:T,20,0)</f>
        <v>直连</v>
      </c>
    </row>
    <row r="18" spans="4:4">
      <c r="D18" s="4">
        <f>SUM(D2:D17)</f>
        <v>58462</v>
      </c>
    </row>
    <row r="19" spans="4:4">
      <c r="D19" s="4" t="s">
        <v>77</v>
      </c>
    </row>
    <row r="25" spans="1:1">
      <c r="A25" s="4" t="s">
        <v>78</v>
      </c>
    </row>
    <row r="26" spans="1:1">
      <c r="A26" s="4" t="s">
        <v>79</v>
      </c>
    </row>
  </sheetData>
  <autoFilter ref="A1:XFD1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</row>
    <row r="2" s="1" customFormat="1" spans="1:20">
      <c r="A2" s="3">
        <v>17186681879</v>
      </c>
      <c r="B2" s="1" t="s">
        <v>97</v>
      </c>
      <c r="C2" s="1" t="s">
        <v>98</v>
      </c>
      <c r="D2" s="1" t="s">
        <v>99</v>
      </c>
      <c r="E2" s="1" t="s">
        <v>100</v>
      </c>
      <c r="F2" s="1" t="s">
        <v>97</v>
      </c>
      <c r="G2" s="1" t="s">
        <v>101</v>
      </c>
      <c r="H2" s="1" t="s">
        <v>102</v>
      </c>
      <c r="I2" s="1" t="s">
        <v>103</v>
      </c>
      <c r="J2" s="1" t="s">
        <v>29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17185999217</v>
      </c>
      <c r="B3" s="1" t="s">
        <v>97</v>
      </c>
      <c r="C3" s="1" t="s">
        <v>112</v>
      </c>
      <c r="D3" s="1" t="s">
        <v>113</v>
      </c>
      <c r="E3" s="1" t="s">
        <v>114</v>
      </c>
      <c r="F3" s="1" t="s">
        <v>97</v>
      </c>
      <c r="G3" s="1" t="s">
        <v>101</v>
      </c>
      <c r="H3" s="1" t="s">
        <v>102</v>
      </c>
      <c r="I3" s="1" t="s">
        <v>115</v>
      </c>
      <c r="J3" s="1" t="s">
        <v>29</v>
      </c>
      <c r="K3" s="1" t="s">
        <v>116</v>
      </c>
      <c r="L3" s="1" t="s">
        <v>116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117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17184998637</v>
      </c>
      <c r="B4" s="1" t="s">
        <v>97</v>
      </c>
      <c r="C4" s="1" t="s">
        <v>118</v>
      </c>
      <c r="D4" s="1" t="s">
        <v>119</v>
      </c>
      <c r="E4" s="1" t="s">
        <v>120</v>
      </c>
      <c r="F4" s="1" t="s">
        <v>97</v>
      </c>
      <c r="G4" s="1" t="s">
        <v>101</v>
      </c>
      <c r="H4" s="1" t="s">
        <v>102</v>
      </c>
      <c r="I4" s="1" t="s">
        <v>121</v>
      </c>
      <c r="J4" s="1" t="s">
        <v>29</v>
      </c>
      <c r="K4" s="1" t="s">
        <v>122</v>
      </c>
      <c r="L4" s="1" t="s">
        <v>122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123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17184527862</v>
      </c>
      <c r="B5" s="1" t="s">
        <v>97</v>
      </c>
      <c r="C5" s="1" t="s">
        <v>124</v>
      </c>
      <c r="D5" s="1" t="s">
        <v>125</v>
      </c>
      <c r="E5" s="1" t="s">
        <v>126</v>
      </c>
      <c r="F5" s="1" t="s">
        <v>97</v>
      </c>
      <c r="G5" s="1" t="s">
        <v>101</v>
      </c>
      <c r="H5" s="1" t="s">
        <v>102</v>
      </c>
      <c r="I5" s="1" t="s">
        <v>127</v>
      </c>
      <c r="J5" s="1" t="s">
        <v>29</v>
      </c>
      <c r="K5" s="1" t="s">
        <v>128</v>
      </c>
      <c r="L5" s="1" t="s">
        <v>128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129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17184462600</v>
      </c>
      <c r="B6" s="1" t="s">
        <v>97</v>
      </c>
      <c r="C6" s="1" t="s">
        <v>130</v>
      </c>
      <c r="D6" s="1" t="s">
        <v>131</v>
      </c>
      <c r="E6" s="1" t="s">
        <v>132</v>
      </c>
      <c r="F6" s="1" t="s">
        <v>97</v>
      </c>
      <c r="G6" s="1" t="s">
        <v>101</v>
      </c>
      <c r="H6" s="1" t="s">
        <v>102</v>
      </c>
      <c r="I6" s="1" t="s">
        <v>133</v>
      </c>
      <c r="J6" s="1" t="s">
        <v>29</v>
      </c>
      <c r="K6" s="1" t="s">
        <v>134</v>
      </c>
      <c r="L6" s="1" t="s">
        <v>134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135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17183901026</v>
      </c>
      <c r="B7" s="1" t="s">
        <v>136</v>
      </c>
      <c r="C7" s="1" t="s">
        <v>137</v>
      </c>
      <c r="D7" s="1" t="s">
        <v>138</v>
      </c>
      <c r="E7" s="1" t="s">
        <v>139</v>
      </c>
      <c r="F7" s="1" t="s">
        <v>97</v>
      </c>
      <c r="G7" s="1" t="s">
        <v>101</v>
      </c>
      <c r="H7" s="1" t="s">
        <v>102</v>
      </c>
      <c r="I7" s="1" t="s">
        <v>140</v>
      </c>
      <c r="J7" s="1" t="s">
        <v>29</v>
      </c>
      <c r="K7" s="1" t="s">
        <v>141</v>
      </c>
      <c r="L7" s="1" t="s">
        <v>141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142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17180163155</v>
      </c>
      <c r="B8" s="1" t="s">
        <v>136</v>
      </c>
      <c r="C8" s="1" t="s">
        <v>143</v>
      </c>
      <c r="D8" s="1" t="s">
        <v>144</v>
      </c>
      <c r="E8" s="1" t="s">
        <v>145</v>
      </c>
      <c r="F8" s="1" t="s">
        <v>136</v>
      </c>
      <c r="G8" s="1" t="s">
        <v>101</v>
      </c>
      <c r="H8" s="1" t="s">
        <v>102</v>
      </c>
      <c r="I8" s="1" t="s">
        <v>146</v>
      </c>
      <c r="J8" s="1" t="s">
        <v>29</v>
      </c>
      <c r="K8" s="1" t="s">
        <v>147</v>
      </c>
      <c r="L8" s="1" t="s">
        <v>147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148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17179726796</v>
      </c>
      <c r="B9" s="1" t="s">
        <v>136</v>
      </c>
      <c r="C9" s="1" t="s">
        <v>149</v>
      </c>
      <c r="D9" s="1" t="s">
        <v>150</v>
      </c>
      <c r="E9" s="1" t="s">
        <v>151</v>
      </c>
      <c r="F9" s="1" t="s">
        <v>97</v>
      </c>
      <c r="G9" s="1" t="s">
        <v>101</v>
      </c>
      <c r="H9" s="1" t="s">
        <v>102</v>
      </c>
      <c r="I9" s="1" t="s">
        <v>152</v>
      </c>
      <c r="J9" s="1" t="s">
        <v>29</v>
      </c>
      <c r="K9" s="1" t="s">
        <v>153</v>
      </c>
      <c r="L9" s="1" t="s">
        <v>153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154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17178907713</v>
      </c>
      <c r="B10" s="1" t="s">
        <v>136</v>
      </c>
      <c r="C10" s="1" t="s">
        <v>155</v>
      </c>
      <c r="D10" s="1" t="s">
        <v>156</v>
      </c>
      <c r="E10" s="1" t="s">
        <v>157</v>
      </c>
      <c r="F10" s="1" t="s">
        <v>136</v>
      </c>
      <c r="G10" s="1" t="s">
        <v>101</v>
      </c>
      <c r="H10" s="1" t="s">
        <v>102</v>
      </c>
      <c r="I10" s="1" t="s">
        <v>158</v>
      </c>
      <c r="J10" s="1" t="s">
        <v>29</v>
      </c>
      <c r="K10" s="1" t="s">
        <v>159</v>
      </c>
      <c r="L10" s="1" t="s">
        <v>159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160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17176870808</v>
      </c>
      <c r="B11" s="1" t="s">
        <v>161</v>
      </c>
      <c r="C11" s="1" t="s">
        <v>162</v>
      </c>
      <c r="D11" s="1" t="s">
        <v>163</v>
      </c>
      <c r="E11" s="1" t="s">
        <v>164</v>
      </c>
      <c r="F11" s="1" t="s">
        <v>136</v>
      </c>
      <c r="G11" s="1" t="s">
        <v>101</v>
      </c>
      <c r="H11" s="1" t="s">
        <v>102</v>
      </c>
      <c r="I11" s="1" t="s">
        <v>165</v>
      </c>
      <c r="J11" s="1" t="s">
        <v>29</v>
      </c>
      <c r="K11" s="1" t="s">
        <v>166</v>
      </c>
      <c r="L11" s="1" t="s">
        <v>166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167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17166401912</v>
      </c>
      <c r="B12" s="1" t="s">
        <v>168</v>
      </c>
      <c r="C12" s="1" t="s">
        <v>169</v>
      </c>
      <c r="D12" s="1" t="s">
        <v>170</v>
      </c>
      <c r="E12" s="1" t="s">
        <v>171</v>
      </c>
      <c r="F12" s="1" t="s">
        <v>161</v>
      </c>
      <c r="G12" s="1" t="s">
        <v>101</v>
      </c>
      <c r="H12" s="1" t="s">
        <v>102</v>
      </c>
      <c r="I12" s="1" t="s">
        <v>172</v>
      </c>
      <c r="J12" s="1" t="s">
        <v>29</v>
      </c>
      <c r="K12" s="1" t="s">
        <v>173</v>
      </c>
      <c r="L12" s="1" t="s">
        <v>173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174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17101240778</v>
      </c>
      <c r="B13" s="1" t="s">
        <v>175</v>
      </c>
      <c r="C13" s="1" t="s">
        <v>176</v>
      </c>
      <c r="D13" s="1" t="s">
        <v>177</v>
      </c>
      <c r="E13" s="1" t="s">
        <v>178</v>
      </c>
      <c r="F13" s="1" t="s">
        <v>161</v>
      </c>
      <c r="G13" s="1" t="s">
        <v>101</v>
      </c>
      <c r="H13" s="1" t="s">
        <v>102</v>
      </c>
      <c r="I13" s="1" t="s">
        <v>179</v>
      </c>
      <c r="J13" s="1" t="s">
        <v>29</v>
      </c>
      <c r="K13" s="1" t="s">
        <v>180</v>
      </c>
      <c r="L13" s="1" t="s">
        <v>180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181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16963701606</v>
      </c>
      <c r="B14" s="1" t="s">
        <v>182</v>
      </c>
      <c r="C14" s="1" t="s">
        <v>183</v>
      </c>
      <c r="D14" s="1" t="s">
        <v>184</v>
      </c>
      <c r="E14" s="1" t="s">
        <v>185</v>
      </c>
      <c r="F14" s="1" t="s">
        <v>161</v>
      </c>
      <c r="G14" s="1" t="s">
        <v>101</v>
      </c>
      <c r="H14" s="1" t="s">
        <v>102</v>
      </c>
      <c r="I14" s="1" t="s">
        <v>186</v>
      </c>
      <c r="J14" s="1" t="s">
        <v>29</v>
      </c>
      <c r="K14" s="1" t="s">
        <v>187</v>
      </c>
      <c r="L14" s="1" t="s">
        <v>187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188</v>
      </c>
      <c r="R14" s="1" t="s">
        <v>109</v>
      </c>
      <c r="S14" s="1" t="s">
        <v>110</v>
      </c>
      <c r="T14" s="1" t="s">
        <v>111</v>
      </c>
    </row>
    <row r="15" s="1" customFormat="1" spans="1:20">
      <c r="A15" s="3">
        <v>16821612384</v>
      </c>
      <c r="B15" s="1" t="s">
        <v>189</v>
      </c>
      <c r="C15" s="1" t="s">
        <v>190</v>
      </c>
      <c r="D15" s="1" t="s">
        <v>191</v>
      </c>
      <c r="E15" s="1" t="s">
        <v>192</v>
      </c>
      <c r="F15" s="1" t="s">
        <v>168</v>
      </c>
      <c r="G15" s="1" t="s">
        <v>101</v>
      </c>
      <c r="H15" s="1" t="s">
        <v>102</v>
      </c>
      <c r="I15" s="1" t="s">
        <v>193</v>
      </c>
      <c r="J15" s="1" t="s">
        <v>29</v>
      </c>
      <c r="K15" s="1" t="s">
        <v>194</v>
      </c>
      <c r="L15" s="1" t="s">
        <v>194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195</v>
      </c>
      <c r="R15" s="1" t="s">
        <v>109</v>
      </c>
      <c r="S15" s="1" t="s">
        <v>110</v>
      </c>
      <c r="T15" s="1" t="s">
        <v>111</v>
      </c>
    </row>
    <row r="16" s="1" customFormat="1" spans="1:20">
      <c r="A16" s="3">
        <v>16784745525</v>
      </c>
      <c r="B16" s="1" t="s">
        <v>196</v>
      </c>
      <c r="C16" s="1" t="s">
        <v>197</v>
      </c>
      <c r="D16" s="1" t="s">
        <v>198</v>
      </c>
      <c r="E16" s="1" t="s">
        <v>199</v>
      </c>
      <c r="F16" s="1" t="s">
        <v>161</v>
      </c>
      <c r="G16" s="1" t="s">
        <v>101</v>
      </c>
      <c r="H16" s="1" t="s">
        <v>102</v>
      </c>
      <c r="I16" s="1" t="s">
        <v>200</v>
      </c>
      <c r="J16" s="1" t="s">
        <v>29</v>
      </c>
      <c r="K16" s="1" t="s">
        <v>201</v>
      </c>
      <c r="L16" s="1" t="s">
        <v>201</v>
      </c>
      <c r="M16" s="1" t="s">
        <v>105</v>
      </c>
      <c r="N16" s="1" t="s">
        <v>105</v>
      </c>
      <c r="O16" s="1" t="s">
        <v>106</v>
      </c>
      <c r="P16" s="1" t="s">
        <v>107</v>
      </c>
      <c r="Q16" s="1" t="s">
        <v>202</v>
      </c>
      <c r="R16" s="1" t="s">
        <v>109</v>
      </c>
      <c r="S16" s="1" t="s">
        <v>110</v>
      </c>
      <c r="T16" s="1" t="s">
        <v>111</v>
      </c>
    </row>
    <row r="17" s="1" customFormat="1" spans="1:20">
      <c r="A17" s="3">
        <v>15672541897</v>
      </c>
      <c r="B17" s="1" t="s">
        <v>203</v>
      </c>
      <c r="C17" s="1" t="s">
        <v>204</v>
      </c>
      <c r="D17" s="1" t="s">
        <v>205</v>
      </c>
      <c r="E17" s="1" t="s">
        <v>206</v>
      </c>
      <c r="F17" s="1" t="s">
        <v>136</v>
      </c>
      <c r="G17" s="1" t="s">
        <v>101</v>
      </c>
      <c r="H17" s="1" t="s">
        <v>102</v>
      </c>
      <c r="I17" s="1" t="s">
        <v>207</v>
      </c>
      <c r="J17" s="1" t="s">
        <v>29</v>
      </c>
      <c r="K17" s="1" t="s">
        <v>208</v>
      </c>
      <c r="L17" s="1" t="s">
        <v>208</v>
      </c>
      <c r="M17" s="1" t="s">
        <v>105</v>
      </c>
      <c r="N17" s="1" t="s">
        <v>105</v>
      </c>
      <c r="O17" s="1" t="s">
        <v>106</v>
      </c>
      <c r="P17" s="1" t="s">
        <v>107</v>
      </c>
      <c r="Q17" s="1" t="s">
        <v>209</v>
      </c>
      <c r="R17" s="1" t="s">
        <v>109</v>
      </c>
      <c r="S17" s="1" t="s">
        <v>110</v>
      </c>
      <c r="T17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2022-01-20T02:34:43Z</dcterms:created>
  <dcterms:modified xsi:type="dcterms:W3CDTF">2022-01-20T02:43:27Z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482DC655EA2440BA8826F0C5DCFE5C00</vt:lpwstr>
  </property>
  <property fmtid="{D5CDD505-2E9C-101B-9397-08002B2CF9AE}" pid="3" name="KSOProductBuildVer">
    <vt:lpwstr>2052-11.1.0.11194</vt:lpwstr>
  </property>
</Properties>
</file>