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</definedName>
  </definedNames>
  <calcPr calcId="144525"/>
</workbook>
</file>

<file path=xl/sharedStrings.xml><?xml version="1.0" encoding="utf-8"?>
<sst xmlns="http://schemas.openxmlformats.org/spreadsheetml/2006/main" count="615" uniqueCount="234">
  <si>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</si>
  <si>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</si>
  <si>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</si>
  <si>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</si>
  <si>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</si>
  <si>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</si>
  <si>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</si>
  <si>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</si>
  <si>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</si>
  <si>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</si>
  <si>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</si>
  <si>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</si>
  <si>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</si>
  <si>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</si>
  <si>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</si>
  <si>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</si>
  <si>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</si>
  <si>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</si>
  <si>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</si>
  <si>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</si>
  <si>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</si>
  <si>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</si>
  <si>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</si>
  <si>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</si>
  <si>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</si>
  <si>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</si>
  <si>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</si>
  <si>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[剑桥]威力塔斯酒店(Hotel Veritas)(37225764)</t>
  </si>
  <si>
    <t>标准房, 1 张大床&lt;不退款&gt;&lt;2人入住&gt;</t>
  </si>
  <si>
    <t>USD</t>
  </si>
  <si>
    <t>Duque/Jamie</t>
  </si>
  <si>
    <t>CA5326220120USD</t>
  </si>
  <si>
    <t>未提现</t>
  </si>
  <si>
    <t>携程开票</t>
  </si>
  <si>
    <t>EXP-1855910548</t>
  </si>
  <si>
    <t>[里维尔]波士顿洛根机场罗德威酒店(Rodeway Inn Boston Logan Airport)(37212146)</t>
  </si>
  <si>
    <t>特大床房&lt;不退款&gt;&lt;2人入住&gt;</t>
  </si>
  <si>
    <t>Dodge/Effie</t>
  </si>
  <si>
    <t>[华雷斯城]征服者酒店，由美国领事馆管理(Hotel Conquistador Inn by US Consulate)(39609909)</t>
  </si>
  <si>
    <t>标准间&lt;不退款&gt;&lt;2人入住&gt;</t>
  </si>
  <si>
    <t>Galicia Ortiz/Elizabeth</t>
  </si>
  <si>
    <t>[罗宾逊维勒]好莱坞图尼卡赌场酒店(Hollywood Casino Tunica)(40090040)</t>
  </si>
  <si>
    <t>标准间1特大床&lt;不退款&gt;&lt;2人入住&gt;</t>
  </si>
  <si>
    <t>Hart/Amber Nicole</t>
  </si>
  <si>
    <t>[爱达荷斯普林斯]风镐住宿加早餐酒店(Miners Pick Bed and Breakfast)(40113094)</t>
  </si>
  <si>
    <t>客房（采石场）&lt;不退款&gt;&lt;2人入住&gt;</t>
  </si>
  <si>
    <t>Reynolds/Brenda</t>
  </si>
  <si>
    <t>[首尔]首尔东大门广场JW万豪酒店(JW Marriott Dongdaemun Square Seoul)(37225487)</t>
  </si>
  <si>
    <t>豪华特大床房&lt;不退款&gt;&lt;2人入住&gt;</t>
  </si>
  <si>
    <t>Jo/Sunyoung</t>
  </si>
  <si>
    <t>[圣奥古斯丁]庞塞圣奥古斯丁汽车旅馆(The Ponce St. Augustine Hotel)(39039147)</t>
  </si>
  <si>
    <t>Fitzgerald/Stephanie</t>
  </si>
  <si>
    <t>EXP-1878011296</t>
  </si>
  <si>
    <t>取消</t>
  </si>
  <si>
    <t>阶梯</t>
  </si>
  <si>
    <t>Ko/Saerom</t>
  </si>
  <si>
    <t>[奥罗拉]加洛德洛矶度假村及会议中心(Gaylord Rockies Resort &amp; Convention Center)(40062541)</t>
  </si>
  <si>
    <t>部分山景特大床房带沙发床&lt;不退款&gt;&lt;2人入住&gt;</t>
  </si>
  <si>
    <t>Welch/Anthony</t>
  </si>
  <si>
    <t>[因皮里尔滩]南码头签名收藏度假酒店(Pier South Resort, Autograph Collection)(40617240)</t>
  </si>
  <si>
    <t>半海景特大床套房带沙发床和阳台&lt;不退款&gt;&lt;2人入住&gt;</t>
  </si>
  <si>
    <t>Vanderpot/Gerald</t>
  </si>
  <si>
    <t>[埃奇韦尔]伦敦北华美达酒店(Ramada London North)(39034382)</t>
  </si>
  <si>
    <t>标准双床房&lt;不退款&gt;&lt;2人入住&gt;</t>
  </si>
  <si>
    <t>tait/kellie</t>
  </si>
  <si>
    <t>[肯辛顿-切尔西区]伦敦肯辛顿公园豪华酒店(Park Grand London Kensington)(37205785)</t>
  </si>
  <si>
    <t>豪华双人房&lt;不退款&gt;&lt;2人入住&gt;</t>
  </si>
  <si>
    <t>Price/Sam Geoffrey</t>
  </si>
  <si>
    <t>[哈得孙]哈德逊威克 Tribute Portfolio 酒店(The Wick, Hudson, A Tribute Portfolio Hotel)(40100576)</t>
  </si>
  <si>
    <t>特大床房&lt;2人入住&gt;&lt;IBU黄金会员专享&gt;&lt;不退款&gt;</t>
  </si>
  <si>
    <t>Navon/Eva</t>
  </si>
  <si>
    <t>[西雅图]市场旅馆(Inn at The Market)(40125856)</t>
  </si>
  <si>
    <t>城市客房1张大床&lt;不退款&gt;&lt;2人入住&gt;</t>
  </si>
  <si>
    <t>McNamara/Tamera A</t>
  </si>
  <si>
    <t>标准双人房&lt;不退款&gt;&lt;2人入住&gt;</t>
  </si>
  <si>
    <t>Valenti/Fabio</t>
  </si>
  <si>
    <t>[圣巴巴拉]方济会套房宾馆(Franciscan Inn &amp; Suites)(40084590)</t>
  </si>
  <si>
    <t>豪华客房1张特大床&lt;不退款&gt;&lt;2人入住&gt;</t>
  </si>
  <si>
    <t>Miller/Ryan</t>
  </si>
  <si>
    <t>EXP-1881229443</t>
  </si>
  <si>
    <t>[马斯拉克商务区]伊斯坦布尔萨默塞特马斯拉克公寓式酒店(Somerset Maslak Istanbul)(37240451)</t>
  </si>
  <si>
    <t>豪华一室房&lt;不退款&gt;&lt;2人入住&gt;</t>
  </si>
  <si>
    <t>Khan/Ayla,khan/Alaiyna Aisha</t>
  </si>
  <si>
    <t>[济州市]济州斯塔兹罗伯如酒店(Staz Hotel Jeju Robero)(46601303)</t>
  </si>
  <si>
    <t>IM/sanghyouk</t>
  </si>
  <si>
    <t>[费城]费城机场喜来登套房酒店(Sheraton Suites Philadelphia Airport)(37223681)</t>
  </si>
  <si>
    <t>1卧特大床套房带沙发床&lt;不退款&gt;&lt;2人入住&gt;</t>
  </si>
  <si>
    <t>Butler/Ryan</t>
  </si>
  <si>
    <t>[八打灵再也]八打灵再也希尔顿酒店(Hilton Petaling Jaya)(37210248)</t>
  </si>
  <si>
    <t>客房&lt;不退款&gt;&lt;2人入住&gt;</t>
  </si>
  <si>
    <t>Tan/bing khan</t>
  </si>
  <si>
    <t>McBee/Lindsey</t>
  </si>
  <si>
    <t>退单</t>
  </si>
  <si>
    <t>，</t>
  </si>
  <si>
    <t>A220120103358481</t>
  </si>
  <si>
    <t>USD / HKD 当前参考汇率: 7.79186</t>
  </si>
  <si>
    <t>总计： 2425 USD/
18895.26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</si>
  <si>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</si>
  <si>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</si>
  <si>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</si>
  <si>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</si>
  <si>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</si>
  <si>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</si>
  <si>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</si>
  <si>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</si>
  <si>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</si>
  <si>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</si>
  <si>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</si>
  <si>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</si>
  <si>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</si>
  <si>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</si>
  <si>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</si>
  <si>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</si>
  <si>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</si>
  <si>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2022-01-16</t>
  </si>
  <si>
    <t>2395387</t>
  </si>
  <si>
    <t>加洛德洛矶度假村及会议中心</t>
  </si>
  <si>
    <t>McBee Lindsey</t>
  </si>
  <si>
    <t>2022-01-17</t>
  </si>
  <si>
    <t>退房日周结</t>
  </si>
  <si>
    <t>1478.63</t>
  </si>
  <si>
    <t>232.00</t>
  </si>
  <si>
    <t>0</t>
  </si>
  <si>
    <t>0.00</t>
  </si>
  <si>
    <t>携程盛景国际直连</t>
  </si>
  <si>
    <t>2022-01-16 22:21:22</t>
  </si>
  <si>
    <t>否</t>
  </si>
  <si>
    <t>汇智国际旅游发展有限公司</t>
  </si>
  <si>
    <t>直连</t>
  </si>
  <si>
    <t>2394549</t>
  </si>
  <si>
    <t>八打灵再也希尔顿酒店</t>
  </si>
  <si>
    <t>Tan bing khan</t>
  </si>
  <si>
    <t>344.16</t>
  </si>
  <si>
    <t>54.00</t>
  </si>
  <si>
    <t>2022-01-16 16:06:01</t>
  </si>
  <si>
    <t>2393794</t>
  </si>
  <si>
    <t>费城机场喜来登套房酒店</t>
  </si>
  <si>
    <t>Butler Ryan</t>
  </si>
  <si>
    <t>726.57</t>
  </si>
  <si>
    <t>114.00</t>
  </si>
  <si>
    <t>2022-01-16 05:33:06</t>
  </si>
  <si>
    <t>2022-01-15</t>
  </si>
  <si>
    <t>2393608</t>
  </si>
  <si>
    <t>济州斯塔兹罗伯如酒店</t>
  </si>
  <si>
    <t>IM sanghyouk</t>
  </si>
  <si>
    <t>458.88</t>
  </si>
  <si>
    <t>72.00</t>
  </si>
  <si>
    <t>2022-01-15 22:43:10</t>
  </si>
  <si>
    <t>2392901</t>
  </si>
  <si>
    <t>伊斯坦布尔萨默塞特马斯拉克公寓式酒店</t>
  </si>
  <si>
    <t>Khan Ayla,khan Alaiyna Aisha</t>
  </si>
  <si>
    <t>1733.56</t>
  </si>
  <si>
    <t>272.00</t>
  </si>
  <si>
    <t>2022-01-15 17:59:42</t>
  </si>
  <si>
    <t>2392138</t>
  </si>
  <si>
    <t>方济会宾馆</t>
  </si>
  <si>
    <t>Miller Ryan</t>
  </si>
  <si>
    <t>1217.32</t>
  </si>
  <si>
    <t>191.00</t>
  </si>
  <si>
    <t>2022-01-15 12:10:56</t>
  </si>
  <si>
    <t>2022-01-14</t>
  </si>
  <si>
    <t>2390357</t>
  </si>
  <si>
    <t>伦敦北华美达酒店</t>
  </si>
  <si>
    <t>Valenti Fabio</t>
  </si>
  <si>
    <t>879.53</t>
  </si>
  <si>
    <t>138.00</t>
  </si>
  <si>
    <t>2022-01-14 14:59:57</t>
  </si>
  <si>
    <t>2389663</t>
  </si>
  <si>
    <t>市场假日酒店</t>
  </si>
  <si>
    <t>McNamara Tamera A</t>
  </si>
  <si>
    <t>1389.40</t>
  </si>
  <si>
    <t>218.00</t>
  </si>
  <si>
    <t>2022-01-14 07:19:16</t>
  </si>
  <si>
    <t>2022-01-13</t>
  </si>
  <si>
    <t>2389241</t>
  </si>
  <si>
    <t>伦敦肯辛顿公园豪华酒店</t>
  </si>
  <si>
    <t>Price Sam Geoffrey</t>
  </si>
  <si>
    <t>477.97</t>
  </si>
  <si>
    <t>75.00</t>
  </si>
  <si>
    <t>2022-01-13 22:06:12</t>
  </si>
  <si>
    <t>2387336</t>
  </si>
  <si>
    <t>tait kellie</t>
  </si>
  <si>
    <t>254.92</t>
  </si>
  <si>
    <t>40.00</t>
  </si>
  <si>
    <t>2022-01-13 02:18:58</t>
  </si>
  <si>
    <t>2022-01-12</t>
  </si>
  <si>
    <t>2385643</t>
  </si>
  <si>
    <t>南码头签名收藏度假酒店</t>
  </si>
  <si>
    <t>Vanderpot Gerald</t>
  </si>
  <si>
    <t>1328.75</t>
  </si>
  <si>
    <t>208.00</t>
  </si>
  <si>
    <t>2022-01-12 12:09:52</t>
  </si>
  <si>
    <t>2022-01-10</t>
  </si>
  <si>
    <t>2381816</t>
  </si>
  <si>
    <t>首尔东大门广场JW万豪酒店</t>
  </si>
  <si>
    <t>Ko Saerom</t>
  </si>
  <si>
    <t>1380.46</t>
  </si>
  <si>
    <t>216.00</t>
  </si>
  <si>
    <t>2022-01-10 15:36:42</t>
  </si>
  <si>
    <t>2022-01-07</t>
  </si>
  <si>
    <t>2376772</t>
  </si>
  <si>
    <t>庞塞圣奥古斯丁汽车旅馆</t>
  </si>
  <si>
    <t>Fitzgerald Stephanie</t>
  </si>
  <si>
    <t>582.04</t>
  </si>
  <si>
    <t>91.00</t>
  </si>
  <si>
    <t>2022-01-07 04:28:47</t>
  </si>
  <si>
    <t>2022-01-02</t>
  </si>
  <si>
    <t>2369707</t>
  </si>
  <si>
    <t>风镐住宿加早餐酒店</t>
  </si>
  <si>
    <t>Reynolds Brenda</t>
  </si>
  <si>
    <t>866.31</t>
  </si>
  <si>
    <t>136.00</t>
  </si>
  <si>
    <t>2022-01-02 22:30:18</t>
  </si>
  <si>
    <t>2021-12-28</t>
  </si>
  <si>
    <t>2360052</t>
  </si>
  <si>
    <t>好莱坞图尼卡赌场</t>
  </si>
  <si>
    <t>Hart Amber Nicole</t>
  </si>
  <si>
    <t>1424.08</t>
  </si>
  <si>
    <t>223.00</t>
  </si>
  <si>
    <t>2021-12-28 12:47:18</t>
  </si>
  <si>
    <t>2021-12-11</t>
  </si>
  <si>
    <t>2336007</t>
  </si>
  <si>
    <t>征服者酒店，由美国领事馆管理</t>
  </si>
  <si>
    <t>Galicia Ortiz Elizabeth</t>
  </si>
  <si>
    <t>357.84</t>
  </si>
  <si>
    <t>56.00</t>
  </si>
  <si>
    <t>2021-12-11 15:36:40</t>
  </si>
  <si>
    <t>2021-11-26</t>
  </si>
  <si>
    <t>2313231</t>
  </si>
  <si>
    <t>波士顿洛根机场罗德威酒店</t>
  </si>
  <si>
    <t>Dodge Effie</t>
  </si>
  <si>
    <t>569.60</t>
  </si>
  <si>
    <t>89.00</t>
  </si>
  <si>
    <t>2021-11-26 10:24:07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</si>
</sst>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4" borderId="3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11" fillId="10" borderId="6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16769002690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44575</v>
      </c>
      <c r="G2" s="5">
        <v>44578</v>
      </c>
      <c r="H2" s="4">
        <v>1</v>
      </c>
      <c r="I2" s="4">
        <v>3</v>
      </c>
      <c r="J2" s="4">
        <v>3</v>
      </c>
      <c r="K2" s="4" t="s">
        <v>29</v>
      </c>
      <c r="L2" s="4">
        <v>423</v>
      </c>
      <c r="M2" s="4">
        <v>423</v>
      </c>
      <c r="N2" s="4" t="s">
        <v>30</v>
      </c>
      <c r="O2" s="4" t="s">
        <v>31</v>
      </c>
      <c r="P2" s="4" t="s">
        <v>32</v>
      </c>
      <c r="Q2" s="4">
        <v>0</v>
      </c>
      <c r="R2" s="6">
        <v>44511</v>
      </c>
      <c r="S2" s="5">
        <v>44581</v>
      </c>
      <c r="T2" s="4" t="s">
        <v>33</v>
      </c>
      <c r="U2" s="4">
        <v>423</v>
      </c>
      <c r="V2" s="4">
        <v>0</v>
      </c>
      <c r="W2" s="4">
        <v>0</v>
      </c>
      <c r="X2" s="4">
        <v>2296155</v>
      </c>
      <c r="Y2" s="4" t="s">
        <v>34</v>
      </c>
    </row>
    <row r="3" s="4" customFormat="1" spans="1:25">
      <c r="A3" s="4">
        <v>16866256712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44577</v>
      </c>
      <c r="G3" s="5">
        <v>44578</v>
      </c>
      <c r="H3" s="4">
        <v>1</v>
      </c>
      <c r="I3" s="4">
        <v>1</v>
      </c>
      <c r="J3" s="4">
        <v>1</v>
      </c>
      <c r="K3" s="4" t="s">
        <v>29</v>
      </c>
      <c r="L3" s="4">
        <v>89</v>
      </c>
      <c r="M3" s="4">
        <v>89</v>
      </c>
      <c r="N3" s="4" t="s">
        <v>37</v>
      </c>
      <c r="O3" s="4" t="s">
        <v>31</v>
      </c>
      <c r="P3" s="4" t="s">
        <v>32</v>
      </c>
      <c r="Q3" s="4">
        <v>0</v>
      </c>
      <c r="R3" s="6">
        <v>44526</v>
      </c>
      <c r="S3" s="5">
        <v>44581</v>
      </c>
      <c r="T3" s="4" t="s">
        <v>33</v>
      </c>
      <c r="U3" s="4">
        <v>89</v>
      </c>
      <c r="V3" s="4">
        <v>0</v>
      </c>
      <c r="W3" s="4">
        <v>0</v>
      </c>
      <c r="X3" s="4">
        <v>2313231</v>
      </c>
      <c r="Y3" s="4">
        <v>56554339</v>
      </c>
    </row>
    <row r="4" s="4" customFormat="1" spans="1:25">
      <c r="A4" s="4">
        <v>16964708748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44577</v>
      </c>
      <c r="G4" s="5">
        <v>44578</v>
      </c>
      <c r="H4" s="4">
        <v>1</v>
      </c>
      <c r="I4" s="4">
        <v>1</v>
      </c>
      <c r="J4" s="4">
        <v>1</v>
      </c>
      <c r="K4" s="4" t="s">
        <v>29</v>
      </c>
      <c r="L4" s="4">
        <v>56</v>
      </c>
      <c r="M4" s="4">
        <v>56</v>
      </c>
      <c r="N4" s="4" t="s">
        <v>40</v>
      </c>
      <c r="O4" s="4" t="s">
        <v>31</v>
      </c>
      <c r="P4" s="4" t="s">
        <v>32</v>
      </c>
      <c r="Q4" s="4">
        <v>0</v>
      </c>
      <c r="R4" s="6">
        <v>44541</v>
      </c>
      <c r="S4" s="5">
        <v>44581</v>
      </c>
      <c r="T4" s="4" t="s">
        <v>33</v>
      </c>
      <c r="U4" s="4">
        <v>56</v>
      </c>
      <c r="V4" s="4">
        <v>0</v>
      </c>
      <c r="W4" s="4">
        <v>0</v>
      </c>
      <c r="X4" s="4">
        <v>2336007</v>
      </c>
      <c r="Y4" s="4">
        <v>46941</v>
      </c>
    </row>
    <row r="5" s="4" customFormat="1" spans="1:25">
      <c r="A5" s="4">
        <v>17066929741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44576</v>
      </c>
      <c r="G5" s="5">
        <v>44578</v>
      </c>
      <c r="H5" s="4">
        <v>1</v>
      </c>
      <c r="I5" s="4">
        <v>2</v>
      </c>
      <c r="J5" s="4">
        <v>2</v>
      </c>
      <c r="K5" s="4" t="s">
        <v>29</v>
      </c>
      <c r="L5" s="4">
        <v>223</v>
      </c>
      <c r="M5" s="4">
        <v>223</v>
      </c>
      <c r="N5" s="4" t="s">
        <v>43</v>
      </c>
      <c r="O5" s="4" t="s">
        <v>31</v>
      </c>
      <c r="P5" s="4" t="s">
        <v>32</v>
      </c>
      <c r="Q5" s="4">
        <v>0</v>
      </c>
      <c r="R5" s="6">
        <v>44558</v>
      </c>
      <c r="S5" s="5">
        <v>44581</v>
      </c>
      <c r="T5" s="4" t="s">
        <v>33</v>
      </c>
      <c r="U5" s="4">
        <v>223</v>
      </c>
      <c r="V5" s="4">
        <v>0</v>
      </c>
      <c r="W5" s="4">
        <v>0</v>
      </c>
      <c r="X5" s="4">
        <v>2360052</v>
      </c>
      <c r="Y5" s="4">
        <v>102264011</v>
      </c>
    </row>
    <row r="6" s="4" customFormat="1" spans="1:24">
      <c r="A6" s="4">
        <v>17106739293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44577</v>
      </c>
      <c r="G6" s="5">
        <v>44578</v>
      </c>
      <c r="H6" s="4">
        <v>1</v>
      </c>
      <c r="I6" s="4">
        <v>1</v>
      </c>
      <c r="J6" s="4">
        <v>1</v>
      </c>
      <c r="K6" s="4" t="s">
        <v>29</v>
      </c>
      <c r="L6" s="4">
        <v>136</v>
      </c>
      <c r="M6" s="4">
        <v>136</v>
      </c>
      <c r="N6" s="4" t="s">
        <v>46</v>
      </c>
      <c r="O6" s="4" t="s">
        <v>31</v>
      </c>
      <c r="P6" s="4" t="s">
        <v>32</v>
      </c>
      <c r="Q6" s="4">
        <v>0</v>
      </c>
      <c r="R6" s="6">
        <v>44563</v>
      </c>
      <c r="S6" s="5">
        <v>44581</v>
      </c>
      <c r="T6" s="4" t="s">
        <v>33</v>
      </c>
      <c r="U6" s="4">
        <v>136</v>
      </c>
      <c r="V6" s="4">
        <v>0</v>
      </c>
      <c r="W6" s="4">
        <v>0</v>
      </c>
      <c r="X6" s="4">
        <v>2369707</v>
      </c>
    </row>
    <row r="7" s="4" customFormat="1" spans="1:25">
      <c r="A7" s="4">
        <v>17125491414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44577</v>
      </c>
      <c r="G7" s="5">
        <v>44578</v>
      </c>
      <c r="H7" s="4">
        <v>1</v>
      </c>
      <c r="I7" s="4">
        <v>1</v>
      </c>
      <c r="J7" s="4">
        <v>1</v>
      </c>
      <c r="K7" s="4" t="s">
        <v>29</v>
      </c>
      <c r="L7" s="4">
        <v>216</v>
      </c>
      <c r="M7" s="4">
        <v>216</v>
      </c>
      <c r="N7" s="4" t="s">
        <v>49</v>
      </c>
      <c r="O7" s="4" t="s">
        <v>31</v>
      </c>
      <c r="P7" s="4" t="s">
        <v>32</v>
      </c>
      <c r="Q7" s="4">
        <v>0</v>
      </c>
      <c r="R7" s="6">
        <v>44567</v>
      </c>
      <c r="S7" s="5">
        <v>44581</v>
      </c>
      <c r="T7" s="4" t="s">
        <v>33</v>
      </c>
      <c r="U7" s="4">
        <v>216</v>
      </c>
      <c r="V7" s="4">
        <v>0</v>
      </c>
      <c r="W7" s="4">
        <v>0</v>
      </c>
      <c r="X7" s="4"/>
      <c r="Y7" s="4">
        <v>92672180</v>
      </c>
    </row>
    <row r="8" s="4" customFormat="1" spans="1:25">
      <c r="A8" s="4">
        <v>17131269739</v>
      </c>
      <c r="B8" s="4" t="s">
        <v>25</v>
      </c>
      <c r="C8" s="4" t="s">
        <v>26</v>
      </c>
      <c r="D8" s="4" t="s">
        <v>50</v>
      </c>
      <c r="E8" s="4" t="s">
        <v>36</v>
      </c>
      <c r="F8" s="5">
        <v>44577</v>
      </c>
      <c r="G8" s="5">
        <v>44578</v>
      </c>
      <c r="H8" s="4">
        <v>1</v>
      </c>
      <c r="I8" s="4">
        <v>1</v>
      </c>
      <c r="J8" s="4">
        <v>1</v>
      </c>
      <c r="K8" s="4" t="s">
        <v>29</v>
      </c>
      <c r="L8" s="4">
        <v>91</v>
      </c>
      <c r="M8" s="4">
        <v>91</v>
      </c>
      <c r="N8" s="4" t="s">
        <v>51</v>
      </c>
      <c r="O8" s="4" t="s">
        <v>31</v>
      </c>
      <c r="P8" s="4" t="s">
        <v>32</v>
      </c>
      <c r="Q8" s="4">
        <v>0</v>
      </c>
      <c r="R8" s="6">
        <v>44568</v>
      </c>
      <c r="S8" s="5">
        <v>44581</v>
      </c>
      <c r="T8" s="4" t="s">
        <v>33</v>
      </c>
      <c r="U8" s="4">
        <v>91</v>
      </c>
      <c r="V8" s="4">
        <v>0</v>
      </c>
      <c r="W8" s="4">
        <v>0</v>
      </c>
      <c r="X8" s="4">
        <v>2376772</v>
      </c>
      <c r="Y8" s="4" t="s">
        <v>52</v>
      </c>
    </row>
    <row r="9" s="4" customFormat="1" spans="1:25">
      <c r="A9" s="4">
        <v>16769002690</v>
      </c>
      <c r="B9" s="4" t="s">
        <v>25</v>
      </c>
      <c r="C9" s="4" t="s">
        <v>53</v>
      </c>
      <c r="D9" s="4" t="s">
        <v>27</v>
      </c>
      <c r="E9" s="4" t="s">
        <v>28</v>
      </c>
      <c r="F9" s="5">
        <v>44575</v>
      </c>
      <c r="G9" s="5">
        <v>44578</v>
      </c>
      <c r="H9" s="4">
        <v>1</v>
      </c>
      <c r="I9" s="4">
        <v>3</v>
      </c>
      <c r="J9" s="4">
        <v>3</v>
      </c>
      <c r="K9" s="4" t="s">
        <v>29</v>
      </c>
      <c r="L9" s="4">
        <v>-423</v>
      </c>
      <c r="M9" s="4">
        <v>-423</v>
      </c>
      <c r="N9" s="4" t="s">
        <v>30</v>
      </c>
      <c r="O9" s="4" t="s">
        <v>31</v>
      </c>
      <c r="P9" s="4" t="s">
        <v>32</v>
      </c>
      <c r="Q9" s="4">
        <v>0</v>
      </c>
      <c r="R9" s="6">
        <v>44511</v>
      </c>
      <c r="S9" s="5">
        <v>44581</v>
      </c>
      <c r="T9" s="4" t="s">
        <v>33</v>
      </c>
      <c r="U9" s="4">
        <v>-423</v>
      </c>
      <c r="V9" s="4">
        <v>0</v>
      </c>
      <c r="W9" s="4">
        <v>0</v>
      </c>
      <c r="X9" s="4">
        <v>2296155</v>
      </c>
      <c r="Y9" s="4" t="s">
        <v>34</v>
      </c>
    </row>
    <row r="10" s="4" customFormat="1" spans="1:25">
      <c r="A10" s="4">
        <v>16769002690</v>
      </c>
      <c r="B10" s="4" t="s">
        <v>25</v>
      </c>
      <c r="C10" s="4" t="s">
        <v>54</v>
      </c>
      <c r="D10" s="4" t="s">
        <v>27</v>
      </c>
      <c r="E10" s="4" t="s">
        <v>28</v>
      </c>
      <c r="F10" s="5">
        <v>44575</v>
      </c>
      <c r="G10" s="5">
        <v>44578</v>
      </c>
      <c r="H10" s="4">
        <v>1</v>
      </c>
      <c r="I10" s="4">
        <v>3</v>
      </c>
      <c r="J10" s="4">
        <v>3</v>
      </c>
      <c r="K10" s="4" t="s">
        <v>29</v>
      </c>
      <c r="L10" s="4">
        <v>0</v>
      </c>
      <c r="M10" s="4">
        <v>0</v>
      </c>
      <c r="N10" s="4" t="s">
        <v>30</v>
      </c>
      <c r="O10" s="4" t="s">
        <v>31</v>
      </c>
      <c r="P10" s="4" t="s">
        <v>32</v>
      </c>
      <c r="Q10" s="4">
        <v>0</v>
      </c>
      <c r="R10" s="6">
        <v>44511</v>
      </c>
      <c r="S10" s="5">
        <v>44581</v>
      </c>
      <c r="T10" s="4" t="s">
        <v>33</v>
      </c>
      <c r="U10" s="4">
        <v>0</v>
      </c>
      <c r="V10" s="4">
        <v>0</v>
      </c>
      <c r="W10" s="4">
        <v>0</v>
      </c>
      <c r="X10" s="4">
        <v>2296155</v>
      </c>
      <c r="Y10" s="4" t="s">
        <v>34</v>
      </c>
    </row>
    <row r="11" s="4" customFormat="1" spans="1:25">
      <c r="A11" s="4">
        <v>17152293929</v>
      </c>
      <c r="B11" s="4" t="s">
        <v>25</v>
      </c>
      <c r="C11" s="4" t="s">
        <v>26</v>
      </c>
      <c r="D11" s="4" t="s">
        <v>47</v>
      </c>
      <c r="E11" s="4" t="s">
        <v>48</v>
      </c>
      <c r="F11" s="5">
        <v>44577</v>
      </c>
      <c r="G11" s="5">
        <v>44578</v>
      </c>
      <c r="H11" s="4">
        <v>1</v>
      </c>
      <c r="I11" s="4">
        <v>1</v>
      </c>
      <c r="J11" s="4">
        <v>1</v>
      </c>
      <c r="K11" s="4" t="s">
        <v>29</v>
      </c>
      <c r="L11" s="4">
        <v>216</v>
      </c>
      <c r="M11" s="4">
        <v>216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44571</v>
      </c>
      <c r="S11" s="5">
        <v>44581</v>
      </c>
      <c r="T11" s="4" t="s">
        <v>33</v>
      </c>
      <c r="U11" s="4">
        <v>216</v>
      </c>
      <c r="V11" s="4">
        <v>0</v>
      </c>
      <c r="W11" s="4">
        <v>0</v>
      </c>
      <c r="X11" s="4">
        <v>2381816</v>
      </c>
      <c r="Y11" s="4">
        <v>95408037</v>
      </c>
    </row>
    <row r="12" s="4" customFormat="1" spans="1:25">
      <c r="A12" s="4">
        <v>17160091577</v>
      </c>
      <c r="B12" s="4" t="s">
        <v>25</v>
      </c>
      <c r="C12" s="4" t="s">
        <v>26</v>
      </c>
      <c r="D12" s="4" t="s">
        <v>56</v>
      </c>
      <c r="E12" s="4" t="s">
        <v>57</v>
      </c>
      <c r="F12" s="5">
        <v>44577</v>
      </c>
      <c r="G12" s="5">
        <v>44578</v>
      </c>
      <c r="H12" s="4">
        <v>1</v>
      </c>
      <c r="I12" s="4">
        <v>1</v>
      </c>
      <c r="J12" s="4">
        <v>1</v>
      </c>
      <c r="K12" s="4" t="s">
        <v>29</v>
      </c>
      <c r="L12" s="4">
        <v>256</v>
      </c>
      <c r="M12" s="4">
        <v>256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44573</v>
      </c>
      <c r="S12" s="5">
        <v>44581</v>
      </c>
      <c r="T12" s="4" t="s">
        <v>33</v>
      </c>
      <c r="U12" s="4">
        <v>256</v>
      </c>
      <c r="V12" s="4">
        <v>0</v>
      </c>
      <c r="W12" s="4">
        <v>0</v>
      </c>
      <c r="X12" s="4"/>
      <c r="Y12" s="4">
        <v>96730540</v>
      </c>
    </row>
    <row r="13" s="4" customFormat="1" spans="1:25">
      <c r="A13" s="4">
        <v>17163069298</v>
      </c>
      <c r="B13" s="4" t="s">
        <v>25</v>
      </c>
      <c r="C13" s="4" t="s">
        <v>26</v>
      </c>
      <c r="D13" s="4" t="s">
        <v>59</v>
      </c>
      <c r="E13" s="4" t="s">
        <v>60</v>
      </c>
      <c r="F13" s="5">
        <v>44577</v>
      </c>
      <c r="G13" s="5">
        <v>44578</v>
      </c>
      <c r="H13" s="4">
        <v>1</v>
      </c>
      <c r="I13" s="4">
        <v>1</v>
      </c>
      <c r="J13" s="4">
        <v>1</v>
      </c>
      <c r="K13" s="4" t="s">
        <v>29</v>
      </c>
      <c r="L13" s="4">
        <v>208</v>
      </c>
      <c r="M13" s="4">
        <v>208</v>
      </c>
      <c r="N13" s="4" t="s">
        <v>61</v>
      </c>
      <c r="O13" s="4" t="s">
        <v>31</v>
      </c>
      <c r="P13" s="4" t="s">
        <v>32</v>
      </c>
      <c r="Q13" s="4">
        <v>0</v>
      </c>
      <c r="R13" s="6">
        <v>44573</v>
      </c>
      <c r="S13" s="5">
        <v>44581</v>
      </c>
      <c r="T13" s="4" t="s">
        <v>33</v>
      </c>
      <c r="U13" s="4">
        <v>208</v>
      </c>
      <c r="V13" s="4">
        <v>0</v>
      </c>
      <c r="W13" s="4">
        <v>0</v>
      </c>
      <c r="X13" s="4">
        <v>2385643</v>
      </c>
      <c r="Y13" s="4">
        <v>96896000</v>
      </c>
    </row>
    <row r="14" s="4" customFormat="1" spans="1:24">
      <c r="A14" s="4">
        <v>17166068625</v>
      </c>
      <c r="B14" s="4" t="s">
        <v>25</v>
      </c>
      <c r="C14" s="4" t="s">
        <v>26</v>
      </c>
      <c r="D14" s="4" t="s">
        <v>62</v>
      </c>
      <c r="E14" s="4" t="s">
        <v>63</v>
      </c>
      <c r="F14" s="5">
        <v>44577</v>
      </c>
      <c r="G14" s="5">
        <v>44578</v>
      </c>
      <c r="H14" s="4">
        <v>1</v>
      </c>
      <c r="I14" s="4">
        <v>1</v>
      </c>
      <c r="J14" s="4">
        <v>1</v>
      </c>
      <c r="K14" s="4" t="s">
        <v>29</v>
      </c>
      <c r="L14" s="4">
        <v>40</v>
      </c>
      <c r="M14" s="4">
        <v>40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44574</v>
      </c>
      <c r="S14" s="5">
        <v>44581</v>
      </c>
      <c r="T14" s="4" t="s">
        <v>33</v>
      </c>
      <c r="U14" s="4">
        <v>40</v>
      </c>
      <c r="V14" s="4">
        <v>0</v>
      </c>
      <c r="W14" s="4">
        <v>0</v>
      </c>
      <c r="X14" s="4">
        <v>2387336</v>
      </c>
    </row>
    <row r="15" s="4" customFormat="1" spans="1:24">
      <c r="A15" s="4">
        <v>17171823411</v>
      </c>
      <c r="B15" s="4" t="s">
        <v>25</v>
      </c>
      <c r="C15" s="4" t="s">
        <v>26</v>
      </c>
      <c r="D15" s="4" t="s">
        <v>65</v>
      </c>
      <c r="E15" s="4" t="s">
        <v>66</v>
      </c>
      <c r="F15" s="5">
        <v>44577</v>
      </c>
      <c r="G15" s="5">
        <v>44578</v>
      </c>
      <c r="H15" s="4">
        <v>1</v>
      </c>
      <c r="I15" s="4">
        <v>1</v>
      </c>
      <c r="J15" s="4">
        <v>1</v>
      </c>
      <c r="K15" s="4" t="s">
        <v>29</v>
      </c>
      <c r="L15" s="4">
        <v>75</v>
      </c>
      <c r="M15" s="4">
        <v>75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44574</v>
      </c>
      <c r="S15" s="5">
        <v>44581</v>
      </c>
      <c r="T15" s="4" t="s">
        <v>33</v>
      </c>
      <c r="U15" s="4">
        <v>75</v>
      </c>
      <c r="V15" s="4">
        <v>0</v>
      </c>
      <c r="W15" s="4">
        <v>0</v>
      </c>
      <c r="X15" s="4">
        <v>2389241</v>
      </c>
    </row>
    <row r="16" s="4" customFormat="1" spans="1:25">
      <c r="A16" s="4">
        <v>17172471698</v>
      </c>
      <c r="B16" s="4" t="s">
        <v>25</v>
      </c>
      <c r="C16" s="4" t="s">
        <v>26</v>
      </c>
      <c r="D16" s="4" t="s">
        <v>68</v>
      </c>
      <c r="E16" s="4" t="s">
        <v>69</v>
      </c>
      <c r="F16" s="5">
        <v>44577</v>
      </c>
      <c r="G16" s="5">
        <v>44578</v>
      </c>
      <c r="H16" s="4">
        <v>1</v>
      </c>
      <c r="I16" s="4">
        <v>1</v>
      </c>
      <c r="J16" s="4">
        <v>1</v>
      </c>
      <c r="K16" s="4" t="s">
        <v>29</v>
      </c>
      <c r="L16" s="4">
        <v>230</v>
      </c>
      <c r="M16" s="4">
        <v>230</v>
      </c>
      <c r="N16" s="4" t="s">
        <v>70</v>
      </c>
      <c r="O16" s="4" t="s">
        <v>31</v>
      </c>
      <c r="P16" s="4" t="s">
        <v>32</v>
      </c>
      <c r="Q16" s="4">
        <v>0</v>
      </c>
      <c r="R16" s="6">
        <v>44575</v>
      </c>
      <c r="S16" s="5">
        <v>44581</v>
      </c>
      <c r="T16" s="4" t="s">
        <v>33</v>
      </c>
      <c r="U16" s="4">
        <v>230</v>
      </c>
      <c r="V16" s="4">
        <v>0</v>
      </c>
      <c r="W16" s="4">
        <v>0</v>
      </c>
      <c r="X16" s="4">
        <v>2389605</v>
      </c>
      <c r="Y16" s="4">
        <v>98099474</v>
      </c>
    </row>
    <row r="17" s="4" customFormat="1" spans="1:25">
      <c r="A17" s="4">
        <v>17172524901</v>
      </c>
      <c r="B17" s="4" t="s">
        <v>25</v>
      </c>
      <c r="C17" s="4" t="s">
        <v>26</v>
      </c>
      <c r="D17" s="4" t="s">
        <v>71</v>
      </c>
      <c r="E17" s="4" t="s">
        <v>72</v>
      </c>
      <c r="F17" s="5">
        <v>44577</v>
      </c>
      <c r="G17" s="5">
        <v>44578</v>
      </c>
      <c r="H17" s="4">
        <v>1</v>
      </c>
      <c r="I17" s="4">
        <v>1</v>
      </c>
      <c r="J17" s="4">
        <v>1</v>
      </c>
      <c r="K17" s="4" t="s">
        <v>29</v>
      </c>
      <c r="L17" s="4">
        <v>218</v>
      </c>
      <c r="M17" s="4">
        <v>218</v>
      </c>
      <c r="N17" s="4" t="s">
        <v>73</v>
      </c>
      <c r="O17" s="4" t="s">
        <v>31</v>
      </c>
      <c r="P17" s="4" t="s">
        <v>32</v>
      </c>
      <c r="Q17" s="4">
        <v>0</v>
      </c>
      <c r="R17" s="6">
        <v>44575</v>
      </c>
      <c r="S17" s="5">
        <v>44581</v>
      </c>
      <c r="T17" s="4" t="s">
        <v>33</v>
      </c>
      <c r="U17" s="4">
        <v>218</v>
      </c>
      <c r="V17" s="4">
        <v>0</v>
      </c>
      <c r="W17" s="4">
        <v>0</v>
      </c>
      <c r="X17" s="4">
        <v>2389663</v>
      </c>
      <c r="Y17" s="4">
        <v>102957774</v>
      </c>
    </row>
    <row r="18" s="4" customFormat="1" spans="1:25">
      <c r="A18" s="4">
        <v>17172471698</v>
      </c>
      <c r="B18" s="4" t="s">
        <v>25</v>
      </c>
      <c r="C18" s="4" t="s">
        <v>53</v>
      </c>
      <c r="D18" s="4" t="s">
        <v>68</v>
      </c>
      <c r="E18" s="4" t="s">
        <v>69</v>
      </c>
      <c r="F18" s="5">
        <v>44577</v>
      </c>
      <c r="G18" s="5">
        <v>44578</v>
      </c>
      <c r="H18" s="4">
        <v>1</v>
      </c>
      <c r="I18" s="4">
        <v>1</v>
      </c>
      <c r="J18" s="4">
        <v>1</v>
      </c>
      <c r="K18" s="4" t="s">
        <v>29</v>
      </c>
      <c r="L18" s="4">
        <v>-230</v>
      </c>
      <c r="M18" s="4">
        <v>-230</v>
      </c>
      <c r="N18" s="4" t="s">
        <v>70</v>
      </c>
      <c r="O18" s="4" t="s">
        <v>31</v>
      </c>
      <c r="P18" s="4" t="s">
        <v>32</v>
      </c>
      <c r="Q18" s="4">
        <v>0</v>
      </c>
      <c r="R18" s="6">
        <v>44575</v>
      </c>
      <c r="S18" s="5">
        <v>44581</v>
      </c>
      <c r="T18" s="4" t="s">
        <v>33</v>
      </c>
      <c r="U18" s="4">
        <v>-230</v>
      </c>
      <c r="V18" s="4">
        <v>0</v>
      </c>
      <c r="W18" s="4">
        <v>0</v>
      </c>
      <c r="X18" s="4">
        <v>2389605</v>
      </c>
      <c r="Y18" s="4">
        <v>98099474</v>
      </c>
    </row>
    <row r="19" s="4" customFormat="1" spans="1:24">
      <c r="A19" s="4">
        <v>17175884448</v>
      </c>
      <c r="B19" s="4" t="s">
        <v>25</v>
      </c>
      <c r="C19" s="4" t="s">
        <v>26</v>
      </c>
      <c r="D19" s="4" t="s">
        <v>62</v>
      </c>
      <c r="E19" s="4" t="s">
        <v>74</v>
      </c>
      <c r="F19" s="5">
        <v>44575</v>
      </c>
      <c r="G19" s="5">
        <v>44578</v>
      </c>
      <c r="H19" s="4">
        <v>1</v>
      </c>
      <c r="I19" s="4">
        <v>3</v>
      </c>
      <c r="J19" s="4">
        <v>3</v>
      </c>
      <c r="K19" s="4" t="s">
        <v>29</v>
      </c>
      <c r="L19" s="4">
        <v>138</v>
      </c>
      <c r="M19" s="4">
        <v>138</v>
      </c>
      <c r="N19" s="4" t="s">
        <v>75</v>
      </c>
      <c r="O19" s="4" t="s">
        <v>31</v>
      </c>
      <c r="P19" s="4" t="s">
        <v>32</v>
      </c>
      <c r="Q19" s="4">
        <v>0</v>
      </c>
      <c r="R19" s="6">
        <v>44575</v>
      </c>
      <c r="S19" s="5">
        <v>44581</v>
      </c>
      <c r="T19" s="4" t="s">
        <v>33</v>
      </c>
      <c r="U19" s="4">
        <v>138</v>
      </c>
      <c r="V19" s="4">
        <v>0</v>
      </c>
      <c r="W19" s="4">
        <v>0</v>
      </c>
      <c r="X19" s="4">
        <v>2390357</v>
      </c>
    </row>
    <row r="20" s="4" customFormat="1" spans="1:25">
      <c r="A20" s="4">
        <v>17160091577</v>
      </c>
      <c r="B20" s="4" t="s">
        <v>25</v>
      </c>
      <c r="C20" s="4" t="s">
        <v>53</v>
      </c>
      <c r="D20" s="4" t="s">
        <v>56</v>
      </c>
      <c r="E20" s="4" t="s">
        <v>57</v>
      </c>
      <c r="F20" s="5">
        <v>44577</v>
      </c>
      <c r="G20" s="5">
        <v>44578</v>
      </c>
      <c r="H20" s="4">
        <v>1</v>
      </c>
      <c r="I20" s="4">
        <v>1</v>
      </c>
      <c r="J20" s="4">
        <v>1</v>
      </c>
      <c r="K20" s="4" t="s">
        <v>29</v>
      </c>
      <c r="L20" s="4">
        <v>-256</v>
      </c>
      <c r="M20" s="4">
        <v>-256</v>
      </c>
      <c r="N20" s="4" t="s">
        <v>58</v>
      </c>
      <c r="O20" s="4" t="s">
        <v>31</v>
      </c>
      <c r="P20" s="4" t="s">
        <v>32</v>
      </c>
      <c r="Q20" s="4">
        <v>0</v>
      </c>
      <c r="R20" s="6">
        <v>44573</v>
      </c>
      <c r="S20" s="5">
        <v>44581</v>
      </c>
      <c r="T20" s="4" t="s">
        <v>33</v>
      </c>
      <c r="U20" s="4">
        <v>-256</v>
      </c>
      <c r="V20" s="4">
        <v>0</v>
      </c>
      <c r="W20" s="4">
        <v>0</v>
      </c>
      <c r="X20" s="4"/>
      <c r="Y20" s="4">
        <v>96730540</v>
      </c>
    </row>
    <row r="21" s="4" customFormat="1" spans="1:25">
      <c r="A21" s="4">
        <v>17179270341</v>
      </c>
      <c r="B21" s="4" t="s">
        <v>25</v>
      </c>
      <c r="C21" s="4" t="s">
        <v>26</v>
      </c>
      <c r="D21" s="4" t="s">
        <v>76</v>
      </c>
      <c r="E21" s="4" t="s">
        <v>77</v>
      </c>
      <c r="F21" s="5">
        <v>44577</v>
      </c>
      <c r="G21" s="5">
        <v>44578</v>
      </c>
      <c r="H21" s="4">
        <v>1</v>
      </c>
      <c r="I21" s="4">
        <v>1</v>
      </c>
      <c r="J21" s="4">
        <v>1</v>
      </c>
      <c r="K21" s="4" t="s">
        <v>29</v>
      </c>
      <c r="L21" s="4">
        <v>191</v>
      </c>
      <c r="M21" s="4">
        <v>191</v>
      </c>
      <c r="N21" s="4" t="s">
        <v>78</v>
      </c>
      <c r="O21" s="4" t="s">
        <v>31</v>
      </c>
      <c r="P21" s="4" t="s">
        <v>32</v>
      </c>
      <c r="Q21" s="4">
        <v>0</v>
      </c>
      <c r="R21" s="6">
        <v>44576</v>
      </c>
      <c r="S21" s="5">
        <v>44581</v>
      </c>
      <c r="T21" s="4" t="s">
        <v>33</v>
      </c>
      <c r="U21" s="4">
        <v>191</v>
      </c>
      <c r="V21" s="4">
        <v>0</v>
      </c>
      <c r="W21" s="4">
        <v>0</v>
      </c>
      <c r="X21" s="4">
        <v>2392138</v>
      </c>
      <c r="Y21" s="4" t="s">
        <v>79</v>
      </c>
    </row>
    <row r="22" s="4" customFormat="1" spans="1:24">
      <c r="A22" s="4">
        <v>17180402173</v>
      </c>
      <c r="B22" s="4" t="s">
        <v>25</v>
      </c>
      <c r="C22" s="4" t="s">
        <v>26</v>
      </c>
      <c r="D22" s="4" t="s">
        <v>80</v>
      </c>
      <c r="E22" s="4" t="s">
        <v>81</v>
      </c>
      <c r="F22" s="5">
        <v>44576</v>
      </c>
      <c r="G22" s="5">
        <v>44578</v>
      </c>
      <c r="H22" s="4">
        <v>1</v>
      </c>
      <c r="I22" s="4">
        <v>2</v>
      </c>
      <c r="J22" s="4">
        <v>2</v>
      </c>
      <c r="K22" s="4" t="s">
        <v>29</v>
      </c>
      <c r="L22" s="4">
        <v>272</v>
      </c>
      <c r="M22" s="4">
        <v>272</v>
      </c>
      <c r="N22" s="4" t="s">
        <v>82</v>
      </c>
      <c r="O22" s="4" t="s">
        <v>31</v>
      </c>
      <c r="P22" s="4" t="s">
        <v>32</v>
      </c>
      <c r="Q22" s="4">
        <v>0</v>
      </c>
      <c r="R22" s="6">
        <v>44576</v>
      </c>
      <c r="S22" s="5">
        <v>44581</v>
      </c>
      <c r="T22" s="4" t="s">
        <v>33</v>
      </c>
      <c r="U22" s="4">
        <v>272</v>
      </c>
      <c r="V22" s="4">
        <v>0</v>
      </c>
      <c r="W22" s="4">
        <v>0</v>
      </c>
      <c r="X22" s="4">
        <v>2392901</v>
      </c>
    </row>
    <row r="23" s="4" customFormat="1" spans="1:24">
      <c r="A23" s="4">
        <v>17183975368</v>
      </c>
      <c r="B23" s="4" t="s">
        <v>25</v>
      </c>
      <c r="C23" s="4" t="s">
        <v>26</v>
      </c>
      <c r="D23" s="4" t="s">
        <v>83</v>
      </c>
      <c r="E23" s="4" t="s">
        <v>63</v>
      </c>
      <c r="F23" s="5">
        <v>44577</v>
      </c>
      <c r="G23" s="5">
        <v>44578</v>
      </c>
      <c r="H23" s="4">
        <v>2</v>
      </c>
      <c r="I23" s="4">
        <v>1</v>
      </c>
      <c r="J23" s="4">
        <v>2</v>
      </c>
      <c r="K23" s="4" t="s">
        <v>29</v>
      </c>
      <c r="L23" s="4">
        <v>72</v>
      </c>
      <c r="M23" s="4">
        <v>72</v>
      </c>
      <c r="N23" s="4" t="s">
        <v>84</v>
      </c>
      <c r="O23" s="4" t="s">
        <v>31</v>
      </c>
      <c r="P23" s="4" t="s">
        <v>32</v>
      </c>
      <c r="Q23" s="4">
        <v>0</v>
      </c>
      <c r="R23" s="6">
        <v>44576</v>
      </c>
      <c r="S23" s="5">
        <v>44581</v>
      </c>
      <c r="T23" s="4" t="s">
        <v>33</v>
      </c>
      <c r="U23" s="4">
        <v>72</v>
      </c>
      <c r="V23" s="4">
        <v>0</v>
      </c>
      <c r="W23" s="4">
        <v>0</v>
      </c>
      <c r="X23" s="4">
        <v>2393608</v>
      </c>
    </row>
    <row r="24" s="4" customFormat="1" spans="1:25">
      <c r="A24" s="4">
        <v>17184524462</v>
      </c>
      <c r="B24" s="4" t="s">
        <v>25</v>
      </c>
      <c r="C24" s="4" t="s">
        <v>26</v>
      </c>
      <c r="D24" s="4" t="s">
        <v>85</v>
      </c>
      <c r="E24" s="4" t="s">
        <v>86</v>
      </c>
      <c r="F24" s="5">
        <v>44577</v>
      </c>
      <c r="G24" s="5">
        <v>44578</v>
      </c>
      <c r="H24" s="4">
        <v>1</v>
      </c>
      <c r="I24" s="4">
        <v>1</v>
      </c>
      <c r="J24" s="4">
        <v>1</v>
      </c>
      <c r="K24" s="4" t="s">
        <v>29</v>
      </c>
      <c r="L24" s="4">
        <v>114</v>
      </c>
      <c r="M24" s="4">
        <v>114</v>
      </c>
      <c r="N24" s="4" t="s">
        <v>87</v>
      </c>
      <c r="O24" s="4" t="s">
        <v>31</v>
      </c>
      <c r="P24" s="4" t="s">
        <v>32</v>
      </c>
      <c r="Q24" s="4">
        <v>0</v>
      </c>
      <c r="R24" s="6">
        <v>44577</v>
      </c>
      <c r="S24" s="5">
        <v>44581</v>
      </c>
      <c r="T24" s="4" t="s">
        <v>33</v>
      </c>
      <c r="U24" s="4">
        <v>114</v>
      </c>
      <c r="V24" s="4">
        <v>0</v>
      </c>
      <c r="W24" s="4">
        <v>0</v>
      </c>
      <c r="X24" s="4">
        <v>2393794</v>
      </c>
      <c r="Y24" s="4">
        <v>99411149</v>
      </c>
    </row>
    <row r="25" s="4" customFormat="1" spans="1:24">
      <c r="A25" s="4">
        <v>17185876126</v>
      </c>
      <c r="B25" s="4" t="s">
        <v>25</v>
      </c>
      <c r="C25" s="4" t="s">
        <v>26</v>
      </c>
      <c r="D25" s="4" t="s">
        <v>88</v>
      </c>
      <c r="E25" s="4" t="s">
        <v>89</v>
      </c>
      <c r="F25" s="5">
        <v>44577</v>
      </c>
      <c r="G25" s="5">
        <v>44578</v>
      </c>
      <c r="H25" s="4">
        <v>1</v>
      </c>
      <c r="I25" s="4">
        <v>1</v>
      </c>
      <c r="J25" s="4">
        <v>1</v>
      </c>
      <c r="K25" s="4" t="s">
        <v>29</v>
      </c>
      <c r="L25" s="4">
        <v>54</v>
      </c>
      <c r="M25" s="4">
        <v>54</v>
      </c>
      <c r="N25" s="4" t="s">
        <v>90</v>
      </c>
      <c r="O25" s="4" t="s">
        <v>31</v>
      </c>
      <c r="P25" s="4" t="s">
        <v>32</v>
      </c>
      <c r="Q25" s="4">
        <v>0</v>
      </c>
      <c r="R25" s="6">
        <v>44577</v>
      </c>
      <c r="S25" s="5">
        <v>44581</v>
      </c>
      <c r="T25" s="4" t="s">
        <v>33</v>
      </c>
      <c r="U25" s="4">
        <v>54</v>
      </c>
      <c r="V25" s="4">
        <v>0</v>
      </c>
      <c r="W25" s="4">
        <v>0</v>
      </c>
      <c r="X25" s="4">
        <v>2394549</v>
      </c>
    </row>
    <row r="26" s="4" customFormat="1" spans="1:25">
      <c r="A26" s="4">
        <v>17187071585</v>
      </c>
      <c r="B26" s="4" t="s">
        <v>25</v>
      </c>
      <c r="C26" s="4" t="s">
        <v>26</v>
      </c>
      <c r="D26" s="4" t="s">
        <v>56</v>
      </c>
      <c r="E26" s="4" t="s">
        <v>57</v>
      </c>
      <c r="F26" s="5">
        <v>44577</v>
      </c>
      <c r="G26" s="5">
        <v>44578</v>
      </c>
      <c r="H26" s="4">
        <v>1</v>
      </c>
      <c r="I26" s="4">
        <v>1</v>
      </c>
      <c r="J26" s="4">
        <v>1</v>
      </c>
      <c r="K26" s="4" t="s">
        <v>29</v>
      </c>
      <c r="L26" s="4">
        <v>232</v>
      </c>
      <c r="M26" s="4">
        <v>232</v>
      </c>
      <c r="N26" s="4" t="s">
        <v>91</v>
      </c>
      <c r="O26" s="4" t="s">
        <v>31</v>
      </c>
      <c r="P26" s="4" t="s">
        <v>32</v>
      </c>
      <c r="Q26" s="4">
        <v>0</v>
      </c>
      <c r="R26" s="6">
        <v>44577</v>
      </c>
      <c r="S26" s="5">
        <v>44581</v>
      </c>
      <c r="T26" s="4" t="s">
        <v>33</v>
      </c>
      <c r="U26" s="4">
        <v>232</v>
      </c>
      <c r="V26" s="4">
        <v>0</v>
      </c>
      <c r="W26" s="4">
        <v>0</v>
      </c>
      <c r="X26" s="4">
        <v>2395387</v>
      </c>
      <c r="Y26" s="4">
        <v>99685983</v>
      </c>
    </row>
    <row r="27" s="4" customFormat="1" spans="1:25">
      <c r="A27" s="4">
        <v>17125491414</v>
      </c>
      <c r="B27" s="4" t="s">
        <v>25</v>
      </c>
      <c r="C27" s="4" t="s">
        <v>92</v>
      </c>
      <c r="D27" s="4" t="s">
        <v>47</v>
      </c>
      <c r="E27" s="4" t="s">
        <v>48</v>
      </c>
      <c r="F27" s="5">
        <v>44577</v>
      </c>
      <c r="G27" s="5">
        <v>44578</v>
      </c>
      <c r="H27" s="4">
        <v>1</v>
      </c>
      <c r="I27" s="4">
        <v>1</v>
      </c>
      <c r="J27" s="4">
        <v>1</v>
      </c>
      <c r="K27" s="4" t="s">
        <v>29</v>
      </c>
      <c r="L27" s="4">
        <v>-216</v>
      </c>
      <c r="M27" s="4">
        <v>-216</v>
      </c>
      <c r="N27" s="4" t="s">
        <v>49</v>
      </c>
      <c r="O27" s="4" t="s">
        <v>31</v>
      </c>
      <c r="P27" s="4" t="s">
        <v>32</v>
      </c>
      <c r="Q27" s="4">
        <v>0</v>
      </c>
      <c r="R27" s="6">
        <v>44567</v>
      </c>
      <c r="S27" s="5">
        <v>44581</v>
      </c>
      <c r="T27" s="4" t="s">
        <v>33</v>
      </c>
      <c r="U27" s="4">
        <v>-216</v>
      </c>
      <c r="V27" s="4">
        <v>0</v>
      </c>
      <c r="W27" s="4">
        <v>0</v>
      </c>
      <c r="X27" s="4"/>
      <c r="Y27" s="4">
        <v>92672180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3"/>
  <sheetViews>
    <sheetView tabSelected="1" workbookViewId="0">
      <selection activeCell="E30" sqref="E30"/>
    </sheetView>
  </sheetViews>
  <sheetFormatPr defaultColWidth="9" defaultRowHeight="13.5"/>
  <cols>
    <col min="1" max="1" width="12.625" style="4" customWidth="1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</v>
      </c>
    </row>
    <row r="2" s="4" customFormat="1" spans="1:9">
      <c r="A2" s="4">
        <v>16866256712</v>
      </c>
      <c r="B2" s="5">
        <v>44577</v>
      </c>
      <c r="C2" s="5">
        <v>44578</v>
      </c>
      <c r="D2" s="4">
        <v>89</v>
      </c>
      <c r="E2" s="4" t="str">
        <f>VLOOKUP(A2,HOP!A:L,12,0)</f>
        <v>89.00</v>
      </c>
      <c r="F2" s="4" t="str">
        <f>VLOOKUP(A2,HOP!A:C,3,0)</f>
        <v>2313231</v>
      </c>
      <c r="G2" s="4">
        <f>D2-E2</f>
        <v>0</v>
      </c>
      <c r="H2" s="4" t="str">
        <f>$H$1&amp;F2</f>
        <v>，2313231</v>
      </c>
      <c r="I2" s="4" t="str">
        <f>VLOOKUP(A2,HOP!A:T,20,0)</f>
        <v>直连</v>
      </c>
    </row>
    <row r="3" s="4" customFormat="1" spans="1:9">
      <c r="A3" s="4">
        <v>16964708748</v>
      </c>
      <c r="B3" s="5">
        <v>44577</v>
      </c>
      <c r="C3" s="5">
        <v>44578</v>
      </c>
      <c r="D3" s="4">
        <v>56</v>
      </c>
      <c r="E3" s="4" t="str">
        <f>VLOOKUP(A3,HOP!A:L,12,0)</f>
        <v>56.00</v>
      </c>
      <c r="F3" s="4" t="str">
        <f>VLOOKUP(A3,HOP!A:C,3,0)</f>
        <v>2336007</v>
      </c>
      <c r="G3" s="4">
        <f t="shared" ref="G3:G22" si="0">D3-E3</f>
        <v>0</v>
      </c>
      <c r="H3" s="4" t="str">
        <f t="shared" ref="H3:H22" si="1">$H$1&amp;F3</f>
        <v>，2336007</v>
      </c>
      <c r="I3" s="4" t="str">
        <f>VLOOKUP(A3,HOP!A:T,20,0)</f>
        <v>直连</v>
      </c>
    </row>
    <row r="4" s="4" customFormat="1" spans="1:9">
      <c r="A4" s="4">
        <v>17066929741</v>
      </c>
      <c r="B4" s="5">
        <v>44576</v>
      </c>
      <c r="C4" s="5">
        <v>44578</v>
      </c>
      <c r="D4" s="4">
        <v>223</v>
      </c>
      <c r="E4" s="4" t="str">
        <f>VLOOKUP(A4,HOP!A:L,12,0)</f>
        <v>223.00</v>
      </c>
      <c r="F4" s="4" t="str">
        <f>VLOOKUP(A4,HOP!A:C,3,0)</f>
        <v>2360052</v>
      </c>
      <c r="G4" s="4">
        <f t="shared" si="0"/>
        <v>0</v>
      </c>
      <c r="H4" s="4" t="str">
        <f t="shared" si="1"/>
        <v>，2360052</v>
      </c>
      <c r="I4" s="4" t="str">
        <f>VLOOKUP(A4,HOP!A:T,20,0)</f>
        <v>直连</v>
      </c>
    </row>
    <row r="5" s="4" customFormat="1" spans="1:9">
      <c r="A5" s="4">
        <v>17106739293</v>
      </c>
      <c r="B5" s="5">
        <v>44577</v>
      </c>
      <c r="C5" s="5">
        <v>44578</v>
      </c>
      <c r="D5" s="4">
        <v>136</v>
      </c>
      <c r="E5" s="4" t="str">
        <f>VLOOKUP(A5,HOP!A:L,12,0)</f>
        <v>136.00</v>
      </c>
      <c r="F5" s="4" t="str">
        <f>VLOOKUP(A5,HOP!A:C,3,0)</f>
        <v>2369707</v>
      </c>
      <c r="G5" s="4">
        <f t="shared" si="0"/>
        <v>0</v>
      </c>
      <c r="H5" s="4" t="str">
        <f t="shared" si="1"/>
        <v>，2369707</v>
      </c>
      <c r="I5" s="4" t="str">
        <f>VLOOKUP(A5,HOP!A:T,20,0)</f>
        <v>直连</v>
      </c>
    </row>
    <row r="6" s="4" customFormat="1" hidden="1" spans="1:9">
      <c r="A6" s="4">
        <v>17125491414</v>
      </c>
      <c r="B6" s="5">
        <v>44577</v>
      </c>
      <c r="C6" s="5">
        <v>44578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spans="1:9">
      <c r="A7" s="4">
        <v>17131269739</v>
      </c>
      <c r="B7" s="5">
        <v>44577</v>
      </c>
      <c r="C7" s="5">
        <v>44578</v>
      </c>
      <c r="D7" s="4">
        <v>91</v>
      </c>
      <c r="E7" s="4" t="str">
        <f>VLOOKUP(A7,HOP!A:L,12,0)</f>
        <v>91.00</v>
      </c>
      <c r="F7" s="4" t="str">
        <f>VLOOKUP(A7,HOP!A:C,3,0)</f>
        <v>2376772</v>
      </c>
      <c r="G7" s="4">
        <f t="shared" si="0"/>
        <v>0</v>
      </c>
      <c r="H7" s="4" t="str">
        <f t="shared" si="1"/>
        <v>，2376772</v>
      </c>
      <c r="I7" s="4" t="str">
        <f>VLOOKUP(A7,HOP!A:T,20,0)</f>
        <v>直连</v>
      </c>
    </row>
    <row r="8" s="4" customFormat="1" hidden="1" spans="1:9">
      <c r="A8" s="4">
        <v>16769002690</v>
      </c>
      <c r="B8" s="5">
        <v>44575</v>
      </c>
      <c r="C8" s="5">
        <v>44578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spans="1:9">
      <c r="A9" s="4">
        <v>17152293929</v>
      </c>
      <c r="B9" s="5">
        <v>44577</v>
      </c>
      <c r="C9" s="5">
        <v>44578</v>
      </c>
      <c r="D9" s="4">
        <v>216</v>
      </c>
      <c r="E9" s="4" t="str">
        <f>VLOOKUP(A9,HOP!A:L,12,0)</f>
        <v>216.00</v>
      </c>
      <c r="F9" s="4" t="str">
        <f>VLOOKUP(A9,HOP!A:C,3,0)</f>
        <v>2381816</v>
      </c>
      <c r="G9" s="4">
        <f t="shared" si="0"/>
        <v>0</v>
      </c>
      <c r="H9" s="4" t="str">
        <f t="shared" si="1"/>
        <v>，2381816</v>
      </c>
      <c r="I9" s="4" t="str">
        <f>VLOOKUP(A9,HOP!A:T,20,0)</f>
        <v>直连</v>
      </c>
    </row>
    <row r="10" s="4" customFormat="1" hidden="1" spans="1:9">
      <c r="A10" s="4">
        <v>17160091577</v>
      </c>
      <c r="B10" s="5">
        <v>44577</v>
      </c>
      <c r="C10" s="5">
        <v>44578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VLOOKUP(A10,HOP!A:T,20,0)</f>
        <v>#N/A</v>
      </c>
    </row>
    <row r="11" s="4" customFormat="1" spans="1:9">
      <c r="A11" s="4">
        <v>17163069298</v>
      </c>
      <c r="B11" s="5">
        <v>44577</v>
      </c>
      <c r="C11" s="5">
        <v>44578</v>
      </c>
      <c r="D11" s="4">
        <v>208</v>
      </c>
      <c r="E11" s="4" t="str">
        <f>VLOOKUP(A11,HOP!A:L,12,0)</f>
        <v>208.00</v>
      </c>
      <c r="F11" s="4" t="str">
        <f>VLOOKUP(A11,HOP!A:C,3,0)</f>
        <v>2385643</v>
      </c>
      <c r="G11" s="4">
        <f t="shared" si="0"/>
        <v>0</v>
      </c>
      <c r="H11" s="4" t="str">
        <f t="shared" si="1"/>
        <v>，2385643</v>
      </c>
      <c r="I11" s="4" t="str">
        <f>VLOOKUP(A11,HOP!A:T,20,0)</f>
        <v>直连</v>
      </c>
    </row>
    <row r="12" s="4" customFormat="1" spans="1:9">
      <c r="A12" s="4">
        <v>17166068625</v>
      </c>
      <c r="B12" s="5">
        <v>44577</v>
      </c>
      <c r="C12" s="5">
        <v>44578</v>
      </c>
      <c r="D12" s="4">
        <v>40</v>
      </c>
      <c r="E12" s="4" t="str">
        <f>VLOOKUP(A12,HOP!A:L,12,0)</f>
        <v>40.00</v>
      </c>
      <c r="F12" s="4" t="str">
        <f>VLOOKUP(A12,HOP!A:C,3,0)</f>
        <v>2387336</v>
      </c>
      <c r="G12" s="4">
        <f t="shared" si="0"/>
        <v>0</v>
      </c>
      <c r="H12" s="4" t="str">
        <f t="shared" si="1"/>
        <v>，2387336</v>
      </c>
      <c r="I12" s="4" t="str">
        <f>VLOOKUP(A12,HOP!A:T,20,0)</f>
        <v>直连</v>
      </c>
    </row>
    <row r="13" s="4" customFormat="1" spans="1:9">
      <c r="A13" s="4">
        <v>17171823411</v>
      </c>
      <c r="B13" s="5">
        <v>44577</v>
      </c>
      <c r="C13" s="5">
        <v>44578</v>
      </c>
      <c r="D13" s="4">
        <v>75</v>
      </c>
      <c r="E13" s="4" t="str">
        <f>VLOOKUP(A13,HOP!A:L,12,0)</f>
        <v>75.00</v>
      </c>
      <c r="F13" s="4" t="str">
        <f>VLOOKUP(A13,HOP!A:C,3,0)</f>
        <v>2389241</v>
      </c>
      <c r="G13" s="4">
        <f t="shared" si="0"/>
        <v>0</v>
      </c>
      <c r="H13" s="4" t="str">
        <f t="shared" si="1"/>
        <v>，2389241</v>
      </c>
      <c r="I13" s="4" t="str">
        <f>VLOOKUP(A13,HOP!A:T,20,0)</f>
        <v>直连</v>
      </c>
    </row>
    <row r="14" s="4" customFormat="1" hidden="1" spans="1:9">
      <c r="A14" s="4">
        <v>17172471698</v>
      </c>
      <c r="B14" s="5">
        <v>44577</v>
      </c>
      <c r="C14" s="5">
        <v>44578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VLOOKUP(A14,HOP!A:T,20,0)</f>
        <v>#N/A</v>
      </c>
    </row>
    <row r="15" s="4" customFormat="1" spans="1:9">
      <c r="A15" s="4">
        <v>17172524901</v>
      </c>
      <c r="B15" s="5">
        <v>44577</v>
      </c>
      <c r="C15" s="5">
        <v>44578</v>
      </c>
      <c r="D15" s="4">
        <v>218</v>
      </c>
      <c r="E15" s="4" t="str">
        <f>VLOOKUP(A15,HOP!A:L,12,0)</f>
        <v>218.00</v>
      </c>
      <c r="F15" s="4" t="str">
        <f>VLOOKUP(A15,HOP!A:C,3,0)</f>
        <v>2389663</v>
      </c>
      <c r="G15" s="4">
        <f t="shared" si="0"/>
        <v>0</v>
      </c>
      <c r="H15" s="4" t="str">
        <f t="shared" si="1"/>
        <v>，2389663</v>
      </c>
      <c r="I15" s="4" t="str">
        <f>VLOOKUP(A15,HOP!A:T,20,0)</f>
        <v>直连</v>
      </c>
    </row>
    <row r="16" s="4" customFormat="1" spans="1:9">
      <c r="A16" s="4">
        <v>17175884448</v>
      </c>
      <c r="B16" s="5">
        <v>44575</v>
      </c>
      <c r="C16" s="5">
        <v>44578</v>
      </c>
      <c r="D16" s="4">
        <v>138</v>
      </c>
      <c r="E16" s="4" t="str">
        <f>VLOOKUP(A16,HOP!A:L,12,0)</f>
        <v>138.00</v>
      </c>
      <c r="F16" s="4" t="str">
        <f>VLOOKUP(A16,HOP!A:C,3,0)</f>
        <v>2390357</v>
      </c>
      <c r="G16" s="4">
        <f t="shared" si="0"/>
        <v>0</v>
      </c>
      <c r="H16" s="4" t="str">
        <f t="shared" si="1"/>
        <v>，2390357</v>
      </c>
      <c r="I16" s="4" t="str">
        <f>VLOOKUP(A16,HOP!A:T,20,0)</f>
        <v>直连</v>
      </c>
    </row>
    <row r="17" s="4" customFormat="1" spans="1:9">
      <c r="A17" s="4">
        <v>17179270341</v>
      </c>
      <c r="B17" s="5">
        <v>44577</v>
      </c>
      <c r="C17" s="5">
        <v>44578</v>
      </c>
      <c r="D17" s="4">
        <v>191</v>
      </c>
      <c r="E17" s="4" t="str">
        <f>VLOOKUP(A17,HOP!A:L,12,0)</f>
        <v>191.00</v>
      </c>
      <c r="F17" s="4" t="str">
        <f>VLOOKUP(A17,HOP!A:C,3,0)</f>
        <v>2392138</v>
      </c>
      <c r="G17" s="4">
        <f t="shared" si="0"/>
        <v>0</v>
      </c>
      <c r="H17" s="4" t="str">
        <f t="shared" si="1"/>
        <v>，2392138</v>
      </c>
      <c r="I17" s="4" t="str">
        <f>VLOOKUP(A17,HOP!A:T,20,0)</f>
        <v>直连</v>
      </c>
    </row>
    <row r="18" s="4" customFormat="1" spans="1:9">
      <c r="A18" s="4">
        <v>17180402173</v>
      </c>
      <c r="B18" s="5">
        <v>44576</v>
      </c>
      <c r="C18" s="5">
        <v>44578</v>
      </c>
      <c r="D18" s="4">
        <v>272</v>
      </c>
      <c r="E18" s="4" t="str">
        <f>VLOOKUP(A18,HOP!A:L,12,0)</f>
        <v>272.00</v>
      </c>
      <c r="F18" s="4" t="str">
        <f>VLOOKUP(A18,HOP!A:C,3,0)</f>
        <v>2392901</v>
      </c>
      <c r="G18" s="4">
        <f t="shared" si="0"/>
        <v>0</v>
      </c>
      <c r="H18" s="4" t="str">
        <f t="shared" si="1"/>
        <v>，2392901</v>
      </c>
      <c r="I18" s="4" t="str">
        <f>VLOOKUP(A18,HOP!A:T,20,0)</f>
        <v>直连</v>
      </c>
    </row>
    <row r="19" s="4" customFormat="1" spans="1:9">
      <c r="A19" s="4">
        <v>17183975368</v>
      </c>
      <c r="B19" s="5">
        <v>44577</v>
      </c>
      <c r="C19" s="5">
        <v>44578</v>
      </c>
      <c r="D19" s="4">
        <v>72</v>
      </c>
      <c r="E19" s="4" t="str">
        <f>VLOOKUP(A19,HOP!A:L,12,0)</f>
        <v>72.00</v>
      </c>
      <c r="F19" s="4" t="str">
        <f>VLOOKUP(A19,HOP!A:C,3,0)</f>
        <v>2393608</v>
      </c>
      <c r="G19" s="4">
        <f t="shared" si="0"/>
        <v>0</v>
      </c>
      <c r="H19" s="4" t="str">
        <f t="shared" si="1"/>
        <v>，2393608</v>
      </c>
      <c r="I19" s="4" t="str">
        <f>VLOOKUP(A19,HOP!A:T,20,0)</f>
        <v>直连</v>
      </c>
    </row>
    <row r="20" s="4" customFormat="1" spans="1:9">
      <c r="A20" s="4">
        <v>17184524462</v>
      </c>
      <c r="B20" s="5">
        <v>44577</v>
      </c>
      <c r="C20" s="5">
        <v>44578</v>
      </c>
      <c r="D20" s="4">
        <v>114</v>
      </c>
      <c r="E20" s="4" t="str">
        <f>VLOOKUP(A20,HOP!A:L,12,0)</f>
        <v>114.00</v>
      </c>
      <c r="F20" s="4" t="str">
        <f>VLOOKUP(A20,HOP!A:C,3,0)</f>
        <v>2393794</v>
      </c>
      <c r="G20" s="4">
        <f t="shared" si="0"/>
        <v>0</v>
      </c>
      <c r="H20" s="4" t="str">
        <f t="shared" si="1"/>
        <v>，2393794</v>
      </c>
      <c r="I20" s="4" t="str">
        <f>VLOOKUP(A20,HOP!A:T,20,0)</f>
        <v>直连</v>
      </c>
    </row>
    <row r="21" s="4" customFormat="1" spans="1:9">
      <c r="A21" s="4">
        <v>17185876126</v>
      </c>
      <c r="B21" s="5">
        <v>44577</v>
      </c>
      <c r="C21" s="5">
        <v>44578</v>
      </c>
      <c r="D21" s="4">
        <v>54</v>
      </c>
      <c r="E21" s="4" t="str">
        <f>VLOOKUP(A21,HOP!A:L,12,0)</f>
        <v>54.00</v>
      </c>
      <c r="F21" s="4" t="str">
        <f>VLOOKUP(A21,HOP!A:C,3,0)</f>
        <v>2394549</v>
      </c>
      <c r="G21" s="4">
        <f t="shared" si="0"/>
        <v>0</v>
      </c>
      <c r="H21" s="4" t="str">
        <f t="shared" si="1"/>
        <v>，2394549</v>
      </c>
      <c r="I21" s="4" t="str">
        <f>VLOOKUP(A21,HOP!A:T,20,0)</f>
        <v>直连</v>
      </c>
    </row>
    <row r="22" s="4" customFormat="1" spans="1:9">
      <c r="A22" s="4">
        <v>17187071585</v>
      </c>
      <c r="B22" s="5">
        <v>44577</v>
      </c>
      <c r="C22" s="5">
        <v>44578</v>
      </c>
      <c r="D22" s="4">
        <v>232</v>
      </c>
      <c r="E22" s="4" t="str">
        <f>VLOOKUP(A22,HOP!A:L,12,0)</f>
        <v>232.00</v>
      </c>
      <c r="F22" s="4" t="str">
        <f>VLOOKUP(A22,HOP!A:C,3,0)</f>
        <v>2395387</v>
      </c>
      <c r="G22" s="4">
        <f t="shared" si="0"/>
        <v>0</v>
      </c>
      <c r="H22" s="4" t="str">
        <f t="shared" si="1"/>
        <v>，2395387</v>
      </c>
      <c r="I22" s="4" t="str">
        <f>VLOOKUP(A22,HOP!A:T,20,0)</f>
        <v>直连</v>
      </c>
    </row>
    <row r="24" spans="4:4">
      <c r="D24" s="4">
        <f>SUM(D2:D23)</f>
        <v>2425</v>
      </c>
    </row>
    <row r="31" spans="1:1">
      <c r="A31" s="4" t="s">
        <v>94</v>
      </c>
    </row>
    <row r="32" spans="1:1">
      <c r="A32" s="4" t="s">
        <v>95</v>
      </c>
    </row>
    <row r="33" spans="1:1">
      <c r="A33" s="4" t="s">
        <v>96</v>
      </c>
    </row>
  </sheetData>
  <autoFilter ref="A1:XFD24">
    <filterColumn colId="3">
      <filters blank="1">
        <filter val="91"/>
        <filter val="191"/>
        <filter val="54"/>
        <filter val="114"/>
        <filter val="56"/>
        <filter val="216"/>
        <filter val="218"/>
        <filter val="223"/>
        <filter val="2425"/>
        <filter val="72"/>
        <filter val="232"/>
        <filter val="272"/>
        <filter val="75"/>
        <filter val="136"/>
        <filter val="138"/>
        <filter val="40"/>
        <filter val="208"/>
        <filter val="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E27" sqref="E2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97</v>
      </c>
      <c r="B1" s="2" t="s">
        <v>98</v>
      </c>
      <c r="C1" s="2" t="s">
        <v>99</v>
      </c>
      <c r="D1" s="2" t="s">
        <v>100</v>
      </c>
      <c r="E1" s="2" t="s">
        <v>13</v>
      </c>
      <c r="F1" s="2" t="s">
        <v>5</v>
      </c>
      <c r="G1" s="2" t="s">
        <v>6</v>
      </c>
      <c r="H1" s="2" t="s">
        <v>101</v>
      </c>
      <c r="I1" s="2" t="s">
        <v>102</v>
      </c>
      <c r="J1" s="2" t="s">
        <v>103</v>
      </c>
      <c r="K1" s="2" t="s">
        <v>104</v>
      </c>
      <c r="L1" s="2" t="s">
        <v>105</v>
      </c>
      <c r="M1" s="2" t="s">
        <v>106</v>
      </c>
      <c r="N1" s="2" t="s">
        <v>107</v>
      </c>
      <c r="O1" s="2" t="s">
        <v>108</v>
      </c>
      <c r="P1" s="2" t="s">
        <v>109</v>
      </c>
      <c r="Q1" s="2" t="s">
        <v>110</v>
      </c>
      <c r="R1" s="2" t="s">
        <v>111</v>
      </c>
      <c r="S1" s="2" t="s">
        <v>112</v>
      </c>
      <c r="T1" s="2" t="s">
        <v>113</v>
      </c>
    </row>
    <row r="2" s="1" customFormat="1" spans="1:20">
      <c r="A2" s="3">
        <v>17187071585</v>
      </c>
      <c r="B2" s="1" t="s">
        <v>114</v>
      </c>
      <c r="C2" s="1" t="s">
        <v>115</v>
      </c>
      <c r="D2" s="1" t="s">
        <v>116</v>
      </c>
      <c r="E2" s="1" t="s">
        <v>117</v>
      </c>
      <c r="F2" s="1" t="s">
        <v>114</v>
      </c>
      <c r="G2" s="1" t="s">
        <v>118</v>
      </c>
      <c r="H2" s="1" t="s">
        <v>119</v>
      </c>
      <c r="I2" s="1" t="s">
        <v>120</v>
      </c>
      <c r="J2" s="1" t="s">
        <v>29</v>
      </c>
      <c r="K2" s="1" t="s">
        <v>121</v>
      </c>
      <c r="L2" s="1" t="s">
        <v>121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127</v>
      </c>
      <c r="T2" s="1" t="s">
        <v>128</v>
      </c>
    </row>
    <row r="3" s="1" customFormat="1" spans="1:20">
      <c r="A3" s="3">
        <v>17185876126</v>
      </c>
      <c r="B3" s="1" t="s">
        <v>114</v>
      </c>
      <c r="C3" s="1" t="s">
        <v>129</v>
      </c>
      <c r="D3" s="1" t="s">
        <v>130</v>
      </c>
      <c r="E3" s="1" t="s">
        <v>131</v>
      </c>
      <c r="F3" s="1" t="s">
        <v>114</v>
      </c>
      <c r="G3" s="1" t="s">
        <v>118</v>
      </c>
      <c r="H3" s="1" t="s">
        <v>119</v>
      </c>
      <c r="I3" s="1" t="s">
        <v>132</v>
      </c>
      <c r="J3" s="1" t="s">
        <v>29</v>
      </c>
      <c r="K3" s="1" t="s">
        <v>133</v>
      </c>
      <c r="L3" s="1" t="s">
        <v>133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134</v>
      </c>
      <c r="R3" s="1" t="s">
        <v>126</v>
      </c>
      <c r="S3" s="1" t="s">
        <v>127</v>
      </c>
      <c r="T3" s="1" t="s">
        <v>128</v>
      </c>
    </row>
    <row r="4" s="1" customFormat="1" spans="1:20">
      <c r="A4" s="3">
        <v>17184524462</v>
      </c>
      <c r="B4" s="1" t="s">
        <v>114</v>
      </c>
      <c r="C4" s="1" t="s">
        <v>135</v>
      </c>
      <c r="D4" s="1" t="s">
        <v>136</v>
      </c>
      <c r="E4" s="1" t="s">
        <v>137</v>
      </c>
      <c r="F4" s="1" t="s">
        <v>114</v>
      </c>
      <c r="G4" s="1" t="s">
        <v>118</v>
      </c>
      <c r="H4" s="1" t="s">
        <v>119</v>
      </c>
      <c r="I4" s="1" t="s">
        <v>138</v>
      </c>
      <c r="J4" s="1" t="s">
        <v>29</v>
      </c>
      <c r="K4" s="1" t="s">
        <v>139</v>
      </c>
      <c r="L4" s="1" t="s">
        <v>139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140</v>
      </c>
      <c r="R4" s="1" t="s">
        <v>126</v>
      </c>
      <c r="S4" s="1" t="s">
        <v>127</v>
      </c>
      <c r="T4" s="1" t="s">
        <v>128</v>
      </c>
    </row>
    <row r="5" s="1" customFormat="1" spans="1:20">
      <c r="A5" s="3">
        <v>17183975368</v>
      </c>
      <c r="B5" s="1" t="s">
        <v>141</v>
      </c>
      <c r="C5" s="1" t="s">
        <v>142</v>
      </c>
      <c r="D5" s="1" t="s">
        <v>143</v>
      </c>
      <c r="E5" s="1" t="s">
        <v>144</v>
      </c>
      <c r="F5" s="1" t="s">
        <v>114</v>
      </c>
      <c r="G5" s="1" t="s">
        <v>118</v>
      </c>
      <c r="H5" s="1" t="s">
        <v>119</v>
      </c>
      <c r="I5" s="1" t="s">
        <v>145</v>
      </c>
      <c r="J5" s="1" t="s">
        <v>29</v>
      </c>
      <c r="K5" s="1" t="s">
        <v>146</v>
      </c>
      <c r="L5" s="1" t="s">
        <v>146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147</v>
      </c>
      <c r="R5" s="1" t="s">
        <v>126</v>
      </c>
      <c r="S5" s="1" t="s">
        <v>127</v>
      </c>
      <c r="T5" s="1" t="s">
        <v>128</v>
      </c>
    </row>
    <row r="6" s="1" customFormat="1" spans="1:20">
      <c r="A6" s="3">
        <v>17180402173</v>
      </c>
      <c r="B6" s="1" t="s">
        <v>141</v>
      </c>
      <c r="C6" s="1" t="s">
        <v>148</v>
      </c>
      <c r="D6" s="1" t="s">
        <v>149</v>
      </c>
      <c r="E6" s="1" t="s">
        <v>150</v>
      </c>
      <c r="F6" s="1" t="s">
        <v>141</v>
      </c>
      <c r="G6" s="1" t="s">
        <v>118</v>
      </c>
      <c r="H6" s="1" t="s">
        <v>119</v>
      </c>
      <c r="I6" s="1" t="s">
        <v>151</v>
      </c>
      <c r="J6" s="1" t="s">
        <v>29</v>
      </c>
      <c r="K6" s="1" t="s">
        <v>152</v>
      </c>
      <c r="L6" s="1" t="s">
        <v>152</v>
      </c>
      <c r="M6" s="1" t="s">
        <v>122</v>
      </c>
      <c r="N6" s="1" t="s">
        <v>122</v>
      </c>
      <c r="O6" s="1" t="s">
        <v>123</v>
      </c>
      <c r="P6" s="1" t="s">
        <v>124</v>
      </c>
      <c r="Q6" s="1" t="s">
        <v>153</v>
      </c>
      <c r="R6" s="1" t="s">
        <v>126</v>
      </c>
      <c r="S6" s="1" t="s">
        <v>127</v>
      </c>
      <c r="T6" s="1" t="s">
        <v>128</v>
      </c>
    </row>
    <row r="7" s="1" customFormat="1" spans="1:20">
      <c r="A7" s="3">
        <v>17179270341</v>
      </c>
      <c r="B7" s="1" t="s">
        <v>141</v>
      </c>
      <c r="C7" s="1" t="s">
        <v>154</v>
      </c>
      <c r="D7" s="1" t="s">
        <v>155</v>
      </c>
      <c r="E7" s="1" t="s">
        <v>156</v>
      </c>
      <c r="F7" s="1" t="s">
        <v>114</v>
      </c>
      <c r="G7" s="1" t="s">
        <v>118</v>
      </c>
      <c r="H7" s="1" t="s">
        <v>119</v>
      </c>
      <c r="I7" s="1" t="s">
        <v>157</v>
      </c>
      <c r="J7" s="1" t="s">
        <v>29</v>
      </c>
      <c r="K7" s="1" t="s">
        <v>158</v>
      </c>
      <c r="L7" s="1" t="s">
        <v>158</v>
      </c>
      <c r="M7" s="1" t="s">
        <v>122</v>
      </c>
      <c r="N7" s="1" t="s">
        <v>122</v>
      </c>
      <c r="O7" s="1" t="s">
        <v>123</v>
      </c>
      <c r="P7" s="1" t="s">
        <v>124</v>
      </c>
      <c r="Q7" s="1" t="s">
        <v>159</v>
      </c>
      <c r="R7" s="1" t="s">
        <v>126</v>
      </c>
      <c r="S7" s="1" t="s">
        <v>127</v>
      </c>
      <c r="T7" s="1" t="s">
        <v>128</v>
      </c>
    </row>
    <row r="8" s="1" customFormat="1" spans="1:20">
      <c r="A8" s="3">
        <v>17175884448</v>
      </c>
      <c r="B8" s="1" t="s">
        <v>160</v>
      </c>
      <c r="C8" s="1" t="s">
        <v>161</v>
      </c>
      <c r="D8" s="1" t="s">
        <v>162</v>
      </c>
      <c r="E8" s="1" t="s">
        <v>163</v>
      </c>
      <c r="F8" s="1" t="s">
        <v>160</v>
      </c>
      <c r="G8" s="1" t="s">
        <v>118</v>
      </c>
      <c r="H8" s="1" t="s">
        <v>119</v>
      </c>
      <c r="I8" s="1" t="s">
        <v>164</v>
      </c>
      <c r="J8" s="1" t="s">
        <v>29</v>
      </c>
      <c r="K8" s="1" t="s">
        <v>165</v>
      </c>
      <c r="L8" s="1" t="s">
        <v>165</v>
      </c>
      <c r="M8" s="1" t="s">
        <v>122</v>
      </c>
      <c r="N8" s="1" t="s">
        <v>122</v>
      </c>
      <c r="O8" s="1" t="s">
        <v>123</v>
      </c>
      <c r="P8" s="1" t="s">
        <v>124</v>
      </c>
      <c r="Q8" s="1" t="s">
        <v>166</v>
      </c>
      <c r="R8" s="1" t="s">
        <v>126</v>
      </c>
      <c r="S8" s="1" t="s">
        <v>127</v>
      </c>
      <c r="T8" s="1" t="s">
        <v>128</v>
      </c>
    </row>
    <row r="9" s="1" customFormat="1" spans="1:20">
      <c r="A9" s="3">
        <v>17172524901</v>
      </c>
      <c r="B9" s="1" t="s">
        <v>160</v>
      </c>
      <c r="C9" s="1" t="s">
        <v>167</v>
      </c>
      <c r="D9" s="1" t="s">
        <v>168</v>
      </c>
      <c r="E9" s="1" t="s">
        <v>169</v>
      </c>
      <c r="F9" s="1" t="s">
        <v>114</v>
      </c>
      <c r="G9" s="1" t="s">
        <v>118</v>
      </c>
      <c r="H9" s="1" t="s">
        <v>119</v>
      </c>
      <c r="I9" s="1" t="s">
        <v>170</v>
      </c>
      <c r="J9" s="1" t="s">
        <v>29</v>
      </c>
      <c r="K9" s="1" t="s">
        <v>171</v>
      </c>
      <c r="L9" s="1" t="s">
        <v>171</v>
      </c>
      <c r="M9" s="1" t="s">
        <v>122</v>
      </c>
      <c r="N9" s="1" t="s">
        <v>122</v>
      </c>
      <c r="O9" s="1" t="s">
        <v>123</v>
      </c>
      <c r="P9" s="1" t="s">
        <v>124</v>
      </c>
      <c r="Q9" s="1" t="s">
        <v>172</v>
      </c>
      <c r="R9" s="1" t="s">
        <v>126</v>
      </c>
      <c r="S9" s="1" t="s">
        <v>127</v>
      </c>
      <c r="T9" s="1" t="s">
        <v>128</v>
      </c>
    </row>
    <row r="10" s="1" customFormat="1" spans="1:20">
      <c r="A10" s="3">
        <v>17171823411</v>
      </c>
      <c r="B10" s="1" t="s">
        <v>173</v>
      </c>
      <c r="C10" s="1" t="s">
        <v>174</v>
      </c>
      <c r="D10" s="1" t="s">
        <v>175</v>
      </c>
      <c r="E10" s="1" t="s">
        <v>176</v>
      </c>
      <c r="F10" s="1" t="s">
        <v>114</v>
      </c>
      <c r="G10" s="1" t="s">
        <v>118</v>
      </c>
      <c r="H10" s="1" t="s">
        <v>119</v>
      </c>
      <c r="I10" s="1" t="s">
        <v>177</v>
      </c>
      <c r="J10" s="1" t="s">
        <v>29</v>
      </c>
      <c r="K10" s="1" t="s">
        <v>178</v>
      </c>
      <c r="L10" s="1" t="s">
        <v>178</v>
      </c>
      <c r="M10" s="1" t="s">
        <v>122</v>
      </c>
      <c r="N10" s="1" t="s">
        <v>122</v>
      </c>
      <c r="O10" s="1" t="s">
        <v>123</v>
      </c>
      <c r="P10" s="1" t="s">
        <v>124</v>
      </c>
      <c r="Q10" s="1" t="s">
        <v>179</v>
      </c>
      <c r="R10" s="1" t="s">
        <v>126</v>
      </c>
      <c r="S10" s="1" t="s">
        <v>127</v>
      </c>
      <c r="T10" s="1" t="s">
        <v>128</v>
      </c>
    </row>
    <row r="11" s="1" customFormat="1" spans="1:20">
      <c r="A11" s="3">
        <v>17166068625</v>
      </c>
      <c r="B11" s="1" t="s">
        <v>173</v>
      </c>
      <c r="C11" s="1" t="s">
        <v>180</v>
      </c>
      <c r="D11" s="1" t="s">
        <v>162</v>
      </c>
      <c r="E11" s="1" t="s">
        <v>181</v>
      </c>
      <c r="F11" s="1" t="s">
        <v>114</v>
      </c>
      <c r="G11" s="1" t="s">
        <v>118</v>
      </c>
      <c r="H11" s="1" t="s">
        <v>119</v>
      </c>
      <c r="I11" s="1" t="s">
        <v>182</v>
      </c>
      <c r="J11" s="1" t="s">
        <v>29</v>
      </c>
      <c r="K11" s="1" t="s">
        <v>183</v>
      </c>
      <c r="L11" s="1" t="s">
        <v>183</v>
      </c>
      <c r="M11" s="1" t="s">
        <v>122</v>
      </c>
      <c r="N11" s="1" t="s">
        <v>122</v>
      </c>
      <c r="O11" s="1" t="s">
        <v>123</v>
      </c>
      <c r="P11" s="1" t="s">
        <v>124</v>
      </c>
      <c r="Q11" s="1" t="s">
        <v>184</v>
      </c>
      <c r="R11" s="1" t="s">
        <v>126</v>
      </c>
      <c r="S11" s="1" t="s">
        <v>127</v>
      </c>
      <c r="T11" s="1" t="s">
        <v>128</v>
      </c>
    </row>
    <row r="12" s="1" customFormat="1" spans="1:20">
      <c r="A12" s="3">
        <v>17163069298</v>
      </c>
      <c r="B12" s="1" t="s">
        <v>185</v>
      </c>
      <c r="C12" s="1" t="s">
        <v>186</v>
      </c>
      <c r="D12" s="1" t="s">
        <v>187</v>
      </c>
      <c r="E12" s="1" t="s">
        <v>188</v>
      </c>
      <c r="F12" s="1" t="s">
        <v>114</v>
      </c>
      <c r="G12" s="1" t="s">
        <v>118</v>
      </c>
      <c r="H12" s="1" t="s">
        <v>119</v>
      </c>
      <c r="I12" s="1" t="s">
        <v>189</v>
      </c>
      <c r="J12" s="1" t="s">
        <v>29</v>
      </c>
      <c r="K12" s="1" t="s">
        <v>190</v>
      </c>
      <c r="L12" s="1" t="s">
        <v>190</v>
      </c>
      <c r="M12" s="1" t="s">
        <v>122</v>
      </c>
      <c r="N12" s="1" t="s">
        <v>122</v>
      </c>
      <c r="O12" s="1" t="s">
        <v>123</v>
      </c>
      <c r="P12" s="1" t="s">
        <v>124</v>
      </c>
      <c r="Q12" s="1" t="s">
        <v>191</v>
      </c>
      <c r="R12" s="1" t="s">
        <v>126</v>
      </c>
      <c r="S12" s="1" t="s">
        <v>127</v>
      </c>
      <c r="T12" s="1" t="s">
        <v>128</v>
      </c>
    </row>
    <row r="13" s="1" customFormat="1" spans="1:20">
      <c r="A13" s="3">
        <v>17152293929</v>
      </c>
      <c r="B13" s="1" t="s">
        <v>192</v>
      </c>
      <c r="C13" s="1" t="s">
        <v>193</v>
      </c>
      <c r="D13" s="1" t="s">
        <v>194</v>
      </c>
      <c r="E13" s="1" t="s">
        <v>195</v>
      </c>
      <c r="F13" s="1" t="s">
        <v>114</v>
      </c>
      <c r="G13" s="1" t="s">
        <v>118</v>
      </c>
      <c r="H13" s="1" t="s">
        <v>119</v>
      </c>
      <c r="I13" s="1" t="s">
        <v>196</v>
      </c>
      <c r="J13" s="1" t="s">
        <v>29</v>
      </c>
      <c r="K13" s="1" t="s">
        <v>197</v>
      </c>
      <c r="L13" s="1" t="s">
        <v>197</v>
      </c>
      <c r="M13" s="1" t="s">
        <v>122</v>
      </c>
      <c r="N13" s="1" t="s">
        <v>122</v>
      </c>
      <c r="O13" s="1" t="s">
        <v>123</v>
      </c>
      <c r="P13" s="1" t="s">
        <v>124</v>
      </c>
      <c r="Q13" s="1" t="s">
        <v>198</v>
      </c>
      <c r="R13" s="1" t="s">
        <v>126</v>
      </c>
      <c r="S13" s="1" t="s">
        <v>127</v>
      </c>
      <c r="T13" s="1" t="s">
        <v>128</v>
      </c>
    </row>
    <row r="14" s="1" customFormat="1" spans="1:20">
      <c r="A14" s="3">
        <v>17131269739</v>
      </c>
      <c r="B14" s="1" t="s">
        <v>199</v>
      </c>
      <c r="C14" s="1" t="s">
        <v>200</v>
      </c>
      <c r="D14" s="1" t="s">
        <v>201</v>
      </c>
      <c r="E14" s="1" t="s">
        <v>202</v>
      </c>
      <c r="F14" s="1" t="s">
        <v>114</v>
      </c>
      <c r="G14" s="1" t="s">
        <v>118</v>
      </c>
      <c r="H14" s="1" t="s">
        <v>119</v>
      </c>
      <c r="I14" s="1" t="s">
        <v>203</v>
      </c>
      <c r="J14" s="1" t="s">
        <v>29</v>
      </c>
      <c r="K14" s="1" t="s">
        <v>204</v>
      </c>
      <c r="L14" s="1" t="s">
        <v>204</v>
      </c>
      <c r="M14" s="1" t="s">
        <v>122</v>
      </c>
      <c r="N14" s="1" t="s">
        <v>122</v>
      </c>
      <c r="O14" s="1" t="s">
        <v>123</v>
      </c>
      <c r="P14" s="1" t="s">
        <v>124</v>
      </c>
      <c r="Q14" s="1" t="s">
        <v>205</v>
      </c>
      <c r="R14" s="1" t="s">
        <v>126</v>
      </c>
      <c r="S14" s="1" t="s">
        <v>127</v>
      </c>
      <c r="T14" s="1" t="s">
        <v>128</v>
      </c>
    </row>
    <row r="15" s="1" customFormat="1" spans="1:20">
      <c r="A15" s="3">
        <v>17106739293</v>
      </c>
      <c r="B15" s="1" t="s">
        <v>206</v>
      </c>
      <c r="C15" s="1" t="s">
        <v>207</v>
      </c>
      <c r="D15" s="1" t="s">
        <v>208</v>
      </c>
      <c r="E15" s="1" t="s">
        <v>209</v>
      </c>
      <c r="F15" s="1" t="s">
        <v>114</v>
      </c>
      <c r="G15" s="1" t="s">
        <v>118</v>
      </c>
      <c r="H15" s="1" t="s">
        <v>119</v>
      </c>
      <c r="I15" s="1" t="s">
        <v>210</v>
      </c>
      <c r="J15" s="1" t="s">
        <v>29</v>
      </c>
      <c r="K15" s="1" t="s">
        <v>211</v>
      </c>
      <c r="L15" s="1" t="s">
        <v>211</v>
      </c>
      <c r="M15" s="1" t="s">
        <v>122</v>
      </c>
      <c r="N15" s="1" t="s">
        <v>122</v>
      </c>
      <c r="O15" s="1" t="s">
        <v>123</v>
      </c>
      <c r="P15" s="1" t="s">
        <v>124</v>
      </c>
      <c r="Q15" s="1" t="s">
        <v>212</v>
      </c>
      <c r="R15" s="1" t="s">
        <v>126</v>
      </c>
      <c r="S15" s="1" t="s">
        <v>127</v>
      </c>
      <c r="T15" s="1" t="s">
        <v>128</v>
      </c>
    </row>
    <row r="16" s="1" customFormat="1" spans="1:20">
      <c r="A16" s="3">
        <v>17066929741</v>
      </c>
      <c r="B16" s="1" t="s">
        <v>213</v>
      </c>
      <c r="C16" s="1" t="s">
        <v>214</v>
      </c>
      <c r="D16" s="1" t="s">
        <v>215</v>
      </c>
      <c r="E16" s="1" t="s">
        <v>216</v>
      </c>
      <c r="F16" s="1" t="s">
        <v>141</v>
      </c>
      <c r="G16" s="1" t="s">
        <v>118</v>
      </c>
      <c r="H16" s="1" t="s">
        <v>119</v>
      </c>
      <c r="I16" s="1" t="s">
        <v>217</v>
      </c>
      <c r="J16" s="1" t="s">
        <v>29</v>
      </c>
      <c r="K16" s="1" t="s">
        <v>218</v>
      </c>
      <c r="L16" s="1" t="s">
        <v>218</v>
      </c>
      <c r="M16" s="1" t="s">
        <v>122</v>
      </c>
      <c r="N16" s="1" t="s">
        <v>122</v>
      </c>
      <c r="O16" s="1" t="s">
        <v>123</v>
      </c>
      <c r="P16" s="1" t="s">
        <v>124</v>
      </c>
      <c r="Q16" s="1" t="s">
        <v>219</v>
      </c>
      <c r="R16" s="1" t="s">
        <v>126</v>
      </c>
      <c r="S16" s="1" t="s">
        <v>127</v>
      </c>
      <c r="T16" s="1" t="s">
        <v>128</v>
      </c>
    </row>
    <row r="17" s="1" customFormat="1" spans="1:20">
      <c r="A17" s="3">
        <v>16964708748</v>
      </c>
      <c r="B17" s="1" t="s">
        <v>220</v>
      </c>
      <c r="C17" s="1" t="s">
        <v>221</v>
      </c>
      <c r="D17" s="1" t="s">
        <v>222</v>
      </c>
      <c r="E17" s="1" t="s">
        <v>223</v>
      </c>
      <c r="F17" s="1" t="s">
        <v>114</v>
      </c>
      <c r="G17" s="1" t="s">
        <v>118</v>
      </c>
      <c r="H17" s="1" t="s">
        <v>119</v>
      </c>
      <c r="I17" s="1" t="s">
        <v>224</v>
      </c>
      <c r="J17" s="1" t="s">
        <v>29</v>
      </c>
      <c r="K17" s="1" t="s">
        <v>225</v>
      </c>
      <c r="L17" s="1" t="s">
        <v>225</v>
      </c>
      <c r="M17" s="1" t="s">
        <v>122</v>
      </c>
      <c r="N17" s="1" t="s">
        <v>122</v>
      </c>
      <c r="O17" s="1" t="s">
        <v>123</v>
      </c>
      <c r="P17" s="1" t="s">
        <v>124</v>
      </c>
      <c r="Q17" s="1" t="s">
        <v>226</v>
      </c>
      <c r="R17" s="1" t="s">
        <v>126</v>
      </c>
      <c r="S17" s="1" t="s">
        <v>127</v>
      </c>
      <c r="T17" s="1" t="s">
        <v>128</v>
      </c>
    </row>
    <row r="18" s="1" customFormat="1" spans="1:20">
      <c r="A18" s="3">
        <v>16866256712</v>
      </c>
      <c r="B18" s="1" t="s">
        <v>227</v>
      </c>
      <c r="C18" s="1" t="s">
        <v>228</v>
      </c>
      <c r="D18" s="1" t="s">
        <v>229</v>
      </c>
      <c r="E18" s="1" t="s">
        <v>230</v>
      </c>
      <c r="F18" s="1" t="s">
        <v>114</v>
      </c>
      <c r="G18" s="1" t="s">
        <v>118</v>
      </c>
      <c r="H18" s="1" t="s">
        <v>119</v>
      </c>
      <c r="I18" s="1" t="s">
        <v>231</v>
      </c>
      <c r="J18" s="1" t="s">
        <v>29</v>
      </c>
      <c r="K18" s="1" t="s">
        <v>232</v>
      </c>
      <c r="L18" s="1" t="s">
        <v>232</v>
      </c>
      <c r="M18" s="1" t="s">
        <v>122</v>
      </c>
      <c r="N18" s="1" t="s">
        <v>122</v>
      </c>
      <c r="O18" s="1" t="s">
        <v>123</v>
      </c>
      <c r="P18" s="1" t="s">
        <v>124</v>
      </c>
      <c r="Q18" s="1" t="s">
        <v>233</v>
      </c>
      <c r="R18" s="1" t="s">
        <v>126</v>
      </c>
      <c r="S18" s="1" t="s">
        <v>127</v>
      </c>
      <c r="T18" s="1" t="s">
        <v>128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2022-01-20T02:27:53Z</dcterms:created>
  <dcterms:modified xsi:type="dcterms:W3CDTF">2022-01-20T02:33:45Z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C653DA9A502243009C769E06ADC3ED9B</vt:lpwstr>
  </property>
  <property fmtid="{D5CDD505-2E9C-101B-9397-08002B2CF9AE}" pid="3" name="KSOProductBuildVer">
    <vt:lpwstr>2052-11.1.0.11194</vt:lpwstr>
  </property>
</Properties>
</file>