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对账!$1:$29</definedName>
  </definedNames>
  <calcPr calcId="144525"/>
</workbook>
</file>

<file path=xl/sharedStrings.xml><?xml version="1.0" encoding="utf-8"?>
<sst xmlns="http://schemas.openxmlformats.org/spreadsheetml/2006/main" count="734" uniqueCount="224">
  <si>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</si>
  <si>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</si>
  <si>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</si>
  <si>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</si>
  <si>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</si>
  <si>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</si>
  <si>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</si>
  <si>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</si>
  <si>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</si>
  <si>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</si>
  <si>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</si>
  <si>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</si>
  <si>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</si>
  <si>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</si>
  <si>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</si>
  <si>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</si>
  <si>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</si>
  <si>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</si>
  <si>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</si>
  <si>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</si>
  <si>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</si>
  <si>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</si>
  <si>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</si>
  <si>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</si>
  <si>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</si>
  <si>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</si>
  <si>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</si>
  <si>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[null](81210846)</t>
  </si>
  <si>
    <t>CNY</t>
  </si>
  <si>
    <t>CA13744220121CNY</t>
  </si>
  <si>
    <t>未提现</t>
  </si>
  <si>
    <t>携程开票</t>
  </si>
  <si>
    <t>[南京]维也纳酒店(南京大厂步行街店)(68346626)</t>
  </si>
  <si>
    <t>豪华套房&lt;2人入住&gt;&lt;钻石会员&gt;&lt;交叉用户机票，高铁，汽车，船票，用车&gt;</t>
  </si>
  <si>
    <t>陆婷婷</t>
  </si>
  <si>
    <t>[沈阳]锦江之星(沈阳陆军总院店)(76255626)</t>
  </si>
  <si>
    <t>特价大床房&lt;2人入住&gt;</t>
  </si>
  <si>
    <t>简秋生</t>
  </si>
  <si>
    <t>[杭州]维也纳国际酒店(杭州下沙大学城店)(68337453)</t>
  </si>
  <si>
    <t>高级大床房&lt;2人入住&gt;&lt;钻石会员&gt;&lt;交叉用户机票，高铁，汽车，船票，用车&gt;</t>
  </si>
  <si>
    <t>徐佩</t>
  </si>
  <si>
    <t>[上海]汉庭优佳酒店(上海茂名路店)(76436633)</t>
  </si>
  <si>
    <t>大床房&lt;2人入住&gt;</t>
  </si>
  <si>
    <t>季新烽</t>
  </si>
  <si>
    <t>R2000202074012720001</t>
  </si>
  <si>
    <t>[上海]全季酒店(上海五角场万达广场店)(68606564)</t>
  </si>
  <si>
    <t>高级大床房&lt;2人入住&gt;</t>
  </si>
  <si>
    <t>张强</t>
  </si>
  <si>
    <t>R2004335074041808001</t>
  </si>
  <si>
    <t>[杭州]杭州炫颐大酒店(81208830)</t>
  </si>
  <si>
    <t>智选双床房&lt;2人入住&gt;</t>
  </si>
  <si>
    <t>宋伟</t>
  </si>
  <si>
    <t>[赤壁]城市便捷酒店(赤壁步行街店)(68343557)</t>
  </si>
  <si>
    <t>商务大床&lt;2人入住&gt;</t>
  </si>
  <si>
    <t>范光</t>
  </si>
  <si>
    <t>[武汉]尚客优酒店(武汉万年台店)(77137795)</t>
  </si>
  <si>
    <t>高级双床房&lt;2人入住&gt;</t>
  </si>
  <si>
    <t>李香敏,隋婷婷</t>
  </si>
  <si>
    <t>(THK)YD05589220105085055668</t>
  </si>
  <si>
    <t>(THK)YD05589220105085056675</t>
  </si>
  <si>
    <t>[杭州]杭州湘湖逍遥庄园(68611444)</t>
  </si>
  <si>
    <t>逍遥湖景大床房&lt;2人入住&gt;</t>
  </si>
  <si>
    <t>都阳</t>
  </si>
  <si>
    <t>取消</t>
  </si>
  <si>
    <t>[null](80248513)</t>
  </si>
  <si>
    <t>徐永胜</t>
  </si>
  <si>
    <t>[null](80249004)</t>
  </si>
  <si>
    <t>[苏州]格林豪泰(苏州天平山国际影视城店)(76434134)</t>
  </si>
  <si>
    <t>标准双人间&lt;2人入住&gt;</t>
  </si>
  <si>
    <t>郁佳威</t>
  </si>
  <si>
    <t>(GRT)74202553;</t>
  </si>
  <si>
    <t>[null](81208806)</t>
  </si>
  <si>
    <t>[佛山]格林豪泰商务酒店(佛山乐从国际会展中心店)(80243881)</t>
  </si>
  <si>
    <t>丁继锋</t>
  </si>
  <si>
    <t>王智能</t>
  </si>
  <si>
    <t>[广州]城市便捷酒店(广州荔湾增滘店)(68307772)</t>
  </si>
  <si>
    <t>商务大床房&lt;2人入住&gt;</t>
  </si>
  <si>
    <t>庞圆亮</t>
  </si>
  <si>
    <t>郑少儒</t>
  </si>
  <si>
    <t>[汕头]格林豪泰(汕头澄江路店)(76256476)</t>
  </si>
  <si>
    <t>标准双人房&lt;2人入住&gt;</t>
  </si>
  <si>
    <t>李剑威</t>
  </si>
  <si>
    <t>(GRT)74203690;</t>
  </si>
  <si>
    <t>[佛山]城市便捷酒店佛山祖庙张槎店(68322777)</t>
  </si>
  <si>
    <t>特惠大床房&lt;2人入住&gt;</t>
  </si>
  <si>
    <t>古东波</t>
  </si>
  <si>
    <t>[长沙]格林豪泰酒店(长沙中医药大学店)(76434313)</t>
  </si>
  <si>
    <t>安心房&lt;2人入住&gt;</t>
  </si>
  <si>
    <t>沈有福,郑清锋</t>
  </si>
  <si>
    <t>(GRT)74204352;(GRT)74204353;</t>
  </si>
  <si>
    <t>[佛山]城市便捷酒店(佛山高明华盈广场店)(68322886)</t>
  </si>
  <si>
    <t>商务大床房&lt;2人入住&gt;&lt;早餐&gt;</t>
  </si>
  <si>
    <t>吴杰阳</t>
  </si>
  <si>
    <t>[广州]骏田阳光国际酒店公馆(广州北京路锦源店)(80243440)</t>
  </si>
  <si>
    <t>标准大床房&lt;2人入住&gt;</t>
  </si>
  <si>
    <t>林泽涛</t>
  </si>
  <si>
    <t>[广州]广州珀丽酒店(76255406)</t>
  </si>
  <si>
    <t>豪华双床房&lt;2人入住&gt;</t>
  </si>
  <si>
    <t>陈智强,陈智强</t>
  </si>
  <si>
    <t>退单</t>
  </si>
  <si>
    <t>，</t>
  </si>
  <si>
    <t xml:space="preserve"> 7581 CNY</t>
  </si>
  <si>
    <t>A220121095407481</t>
  </si>
  <si>
    <t>总计：7581元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</si>
  <si>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</si>
  <si>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</si>
  <si>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</si>
  <si>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</si>
  <si>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</si>
  <si>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</si>
  <si>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</si>
  <si>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</si>
  <si>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</si>
  <si>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</si>
  <si>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</si>
  <si>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</si>
  <si>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</si>
  <si>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</si>
  <si>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</si>
  <si>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</si>
  <si>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</si>
  <si>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2022-01-05</t>
  </si>
  <si>
    <t>2374759</t>
  </si>
  <si>
    <t>广州珀丽酒店</t>
  </si>
  <si>
    <t>2022-01-06</t>
  </si>
  <si>
    <t>退房日月结</t>
  </si>
  <si>
    <t>530.00</t>
  </si>
  <si>
    <t>RMB</t>
  </si>
  <si>
    <t>0</t>
  </si>
  <si>
    <t>0.00</t>
  </si>
  <si>
    <t>携程汇登国内直连</t>
  </si>
  <si>
    <t>2022-01-05 23:02:25</t>
  </si>
  <si>
    <t>否</t>
  </si>
  <si>
    <t>广州汇登信息科技有限公司</t>
  </si>
  <si>
    <t>直连</t>
  </si>
  <si>
    <t>2374630</t>
  </si>
  <si>
    <t>城市便捷酒店(佛山高明华盈广场店)</t>
  </si>
  <si>
    <t>191.00</t>
  </si>
  <si>
    <t>2022-01-05 21:51:49</t>
  </si>
  <si>
    <t>2374628</t>
  </si>
  <si>
    <t>格林豪泰酒店(长沙中医药大学店)</t>
  </si>
  <si>
    <t>310.00</t>
  </si>
  <si>
    <t>2022-01-05 21:51:26</t>
  </si>
  <si>
    <t>2374591</t>
  </si>
  <si>
    <t>城市便捷酒店佛山祖庙张槎店</t>
  </si>
  <si>
    <t>135.00</t>
  </si>
  <si>
    <t>2022-01-05 21:31:29</t>
  </si>
  <si>
    <t>2374568</t>
  </si>
  <si>
    <t>格林豪泰(汕头澄江路店)</t>
  </si>
  <si>
    <t>197.00</t>
  </si>
  <si>
    <t>2022-01-05 21:22:36</t>
  </si>
  <si>
    <t>2374546</t>
  </si>
  <si>
    <t>城市便捷酒店(广州荔湾增滘店)</t>
  </si>
  <si>
    <t>173.00</t>
  </si>
  <si>
    <t>2022-01-05 21:11:49</t>
  </si>
  <si>
    <t>2374542</t>
  </si>
  <si>
    <t>2022-01-05 21:11:09</t>
  </si>
  <si>
    <t>2374532</t>
  </si>
  <si>
    <t>杭州炫颐大酒店</t>
  </si>
  <si>
    <t>143.00</t>
  </si>
  <si>
    <t>2022-01-05 21:05:36</t>
  </si>
  <si>
    <t>2374520</t>
  </si>
  <si>
    <t>格林豪泰商务酒店(佛山乐从国际会展中心店)</t>
  </si>
  <si>
    <t>147.00</t>
  </si>
  <si>
    <t>2022-01-05 21:01:24</t>
  </si>
  <si>
    <t>2374477</t>
  </si>
  <si>
    <t>骏怡连锁酒店(广州钟落潭地铁站店)</t>
  </si>
  <si>
    <t>高智轩</t>
  </si>
  <si>
    <t>2022-01-05 20:42:05</t>
  </si>
  <si>
    <t>2374476</t>
  </si>
  <si>
    <t>格林豪泰(苏州天平山国际影视城店)</t>
  </si>
  <si>
    <t>163.00</t>
  </si>
  <si>
    <t>2022-01-05 20:40:40</t>
  </si>
  <si>
    <t>2373637</t>
  </si>
  <si>
    <t>格林豪泰酒店(丹阳界牌店)</t>
  </si>
  <si>
    <t>刘先</t>
  </si>
  <si>
    <t>2022-01-05 13:09:38</t>
  </si>
  <si>
    <t>2373511</t>
  </si>
  <si>
    <t>2022-01-05 11:55:14</t>
  </si>
  <si>
    <t>2373504</t>
  </si>
  <si>
    <t>尚客优快捷酒店（安溪永安路店）</t>
  </si>
  <si>
    <t>张志勇</t>
  </si>
  <si>
    <t>114.00</t>
  </si>
  <si>
    <t>2022-01-05 11:55:34</t>
  </si>
  <si>
    <t>2373467</t>
  </si>
  <si>
    <t>杭州湘湖逍遥庄园</t>
  </si>
  <si>
    <t>1745.00</t>
  </si>
  <si>
    <t>2022-01-05 11:27:57</t>
  </si>
  <si>
    <t>2373204</t>
  </si>
  <si>
    <t>城市便捷酒店(赤壁步行街店)</t>
  </si>
  <si>
    <t>162.00</t>
  </si>
  <si>
    <t>2022-01-05 05:42:21</t>
  </si>
  <si>
    <t>2373202</t>
  </si>
  <si>
    <t>2022-01-05 05:38:51</t>
  </si>
  <si>
    <t>2022-01-04</t>
  </si>
  <si>
    <t>2373074</t>
  </si>
  <si>
    <t>全季酒店(上海五角场万达广场店)</t>
  </si>
  <si>
    <t>369.00</t>
  </si>
  <si>
    <t>2022-01-04 23:10:11</t>
  </si>
  <si>
    <t>2371739</t>
  </si>
  <si>
    <t>汉庭优佳酒店(上海茂名路店)</t>
  </si>
  <si>
    <t>562.00</t>
  </si>
  <si>
    <t>2022-01-04 15:05:21</t>
  </si>
  <si>
    <t>2371420</t>
  </si>
  <si>
    <t>维也纳国际酒店(杭州下沙大学城店)</t>
  </si>
  <si>
    <t>621.00</t>
  </si>
  <si>
    <t>2022-01-04 11:01:59</t>
  </si>
  <si>
    <t>2022-01-02</t>
  </si>
  <si>
    <t>2368940</t>
  </si>
  <si>
    <t>锦江之星(沈阳陆军总院店)</t>
  </si>
  <si>
    <t>2022-01-03</t>
  </si>
  <si>
    <t>486.00</t>
  </si>
  <si>
    <t>2022-01-02 14:49:11</t>
  </si>
  <si>
    <t>2021-12-27</t>
  </si>
  <si>
    <t>2359278</t>
  </si>
  <si>
    <t>维也纳酒店(南京大厂步行街店)</t>
  </si>
  <si>
    <t>372.00</t>
  </si>
  <si>
    <t>2021-12-27 21:19:11</t>
  </si>
  <si>
    <t>2021-12-13</t>
  </si>
  <si>
    <t>2338808</t>
  </si>
  <si>
    <t>兰博会馆</t>
  </si>
  <si>
    <t>TSAI YUNWEN</t>
  </si>
  <si>
    <t>420.00</t>
  </si>
  <si>
    <t>2021-12-13 16:36:11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</si>
</sst>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1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5" fillId="13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16976583940</v>
      </c>
      <c r="B2" s="4" t="s">
        <v>25</v>
      </c>
      <c r="C2" s="4" t="s">
        <v>26</v>
      </c>
      <c r="D2" s="4" t="s">
        <v>27</v>
      </c>
      <c r="E2" s="4"/>
      <c r="F2" s="5">
        <v>44566</v>
      </c>
      <c r="G2" s="5">
        <v>44567</v>
      </c>
      <c r="H2" s="4">
        <v>0</v>
      </c>
      <c r="I2" s="4">
        <v>1</v>
      </c>
      <c r="J2" s="4">
        <v>0</v>
      </c>
      <c r="K2" s="4" t="s">
        <v>28</v>
      </c>
      <c r="L2" s="4">
        <v>420</v>
      </c>
      <c r="M2" s="4">
        <v>420</v>
      </c>
      <c r="N2" s="4"/>
      <c r="O2" s="4" t="s">
        <v>29</v>
      </c>
      <c r="P2" s="4" t="s">
        <v>30</v>
      </c>
      <c r="Q2" s="4">
        <v>0</v>
      </c>
      <c r="R2" s="6">
        <v>44543</v>
      </c>
      <c r="S2" s="5">
        <v>44582</v>
      </c>
      <c r="T2" s="4" t="s">
        <v>31</v>
      </c>
      <c r="U2" s="4">
        <v>420</v>
      </c>
      <c r="V2" s="4">
        <v>0</v>
      </c>
      <c r="W2" s="4">
        <v>0</v>
      </c>
    </row>
    <row r="3" s="4" customFormat="1" spans="1:25">
      <c r="A3" s="4">
        <v>17063993201</v>
      </c>
      <c r="B3" s="4" t="s">
        <v>25</v>
      </c>
      <c r="C3" s="4" t="s">
        <v>26</v>
      </c>
      <c r="D3" s="4" t="s">
        <v>32</v>
      </c>
      <c r="E3" s="4" t="s">
        <v>33</v>
      </c>
      <c r="F3" s="5">
        <v>44566</v>
      </c>
      <c r="G3" s="5">
        <v>44567</v>
      </c>
      <c r="H3" s="4">
        <v>1</v>
      </c>
      <c r="I3" s="4">
        <v>1</v>
      </c>
      <c r="J3" s="4">
        <v>1</v>
      </c>
      <c r="K3" s="4" t="s">
        <v>28</v>
      </c>
      <c r="L3" s="4">
        <v>372</v>
      </c>
      <c r="M3" s="4">
        <v>372</v>
      </c>
      <c r="N3" s="4" t="s">
        <v>34</v>
      </c>
      <c r="O3" s="4" t="s">
        <v>29</v>
      </c>
      <c r="P3" s="4" t="s">
        <v>30</v>
      </c>
      <c r="Q3" s="4">
        <v>0</v>
      </c>
      <c r="R3" s="6">
        <v>44557</v>
      </c>
      <c r="S3" s="5">
        <v>44582</v>
      </c>
      <c r="T3" s="4" t="s">
        <v>31</v>
      </c>
      <c r="U3" s="4">
        <v>372</v>
      </c>
      <c r="V3" s="4">
        <v>0</v>
      </c>
      <c r="W3" s="4">
        <v>0</v>
      </c>
      <c r="X3" s="4">
        <v>2359278</v>
      </c>
      <c r="Y3" s="4">
        <v>104144940654</v>
      </c>
    </row>
    <row r="4" s="4" customFormat="1" spans="1:25">
      <c r="A4" s="4">
        <v>17102046527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44564</v>
      </c>
      <c r="G4" s="5">
        <v>44567</v>
      </c>
      <c r="H4" s="4">
        <v>1</v>
      </c>
      <c r="I4" s="4">
        <v>3</v>
      </c>
      <c r="J4" s="4">
        <v>3</v>
      </c>
      <c r="K4" s="4" t="s">
        <v>28</v>
      </c>
      <c r="L4" s="4">
        <v>486</v>
      </c>
      <c r="M4" s="4">
        <v>486</v>
      </c>
      <c r="N4" s="4" t="s">
        <v>37</v>
      </c>
      <c r="O4" s="4" t="s">
        <v>29</v>
      </c>
      <c r="P4" s="4" t="s">
        <v>30</v>
      </c>
      <c r="Q4" s="4">
        <v>0</v>
      </c>
      <c r="R4" s="6">
        <v>44563</v>
      </c>
      <c r="S4" s="5">
        <v>44582</v>
      </c>
      <c r="T4" s="4" t="s">
        <v>31</v>
      </c>
      <c r="U4" s="4">
        <v>486</v>
      </c>
      <c r="V4" s="4">
        <v>0</v>
      </c>
      <c r="W4" s="4">
        <v>0</v>
      </c>
      <c r="X4" s="4"/>
      <c r="Y4" s="4">
        <v>104160604284</v>
      </c>
    </row>
    <row r="5" s="4" customFormat="1" spans="1:25">
      <c r="A5" s="4">
        <v>17113210815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44565</v>
      </c>
      <c r="G5" s="5">
        <v>44567</v>
      </c>
      <c r="H5" s="4">
        <v>1</v>
      </c>
      <c r="I5" s="4">
        <v>2</v>
      </c>
      <c r="J5" s="4">
        <v>2</v>
      </c>
      <c r="K5" s="4" t="s">
        <v>28</v>
      </c>
      <c r="L5" s="4">
        <v>621</v>
      </c>
      <c r="M5" s="4">
        <v>621</v>
      </c>
      <c r="N5" s="4" t="s">
        <v>40</v>
      </c>
      <c r="O5" s="4" t="s">
        <v>29</v>
      </c>
      <c r="P5" s="4" t="s">
        <v>30</v>
      </c>
      <c r="Q5" s="4">
        <v>0</v>
      </c>
      <c r="R5" s="6">
        <v>44565</v>
      </c>
      <c r="S5" s="5">
        <v>44582</v>
      </c>
      <c r="T5" s="4" t="s">
        <v>31</v>
      </c>
      <c r="U5" s="4">
        <v>621</v>
      </c>
      <c r="V5" s="4">
        <v>0</v>
      </c>
      <c r="W5" s="4">
        <v>0</v>
      </c>
      <c r="X5" s="4">
        <v>2371420</v>
      </c>
      <c r="Y5" s="4">
        <v>104164504984</v>
      </c>
    </row>
    <row r="6" s="4" customFormat="1" spans="1:25">
      <c r="A6" s="4">
        <v>17114219944</v>
      </c>
      <c r="B6" s="4" t="s">
        <v>25</v>
      </c>
      <c r="C6" s="4" t="s">
        <v>26</v>
      </c>
      <c r="D6" s="4" t="s">
        <v>41</v>
      </c>
      <c r="E6" s="4" t="s">
        <v>42</v>
      </c>
      <c r="F6" s="5">
        <v>44565</v>
      </c>
      <c r="G6" s="5">
        <v>44567</v>
      </c>
      <c r="H6" s="4">
        <v>1</v>
      </c>
      <c r="I6" s="4">
        <v>2</v>
      </c>
      <c r="J6" s="4">
        <v>2</v>
      </c>
      <c r="K6" s="4" t="s">
        <v>28</v>
      </c>
      <c r="L6" s="4">
        <v>562</v>
      </c>
      <c r="M6" s="4">
        <v>562</v>
      </c>
      <c r="N6" s="4" t="s">
        <v>43</v>
      </c>
      <c r="O6" s="4" t="s">
        <v>29</v>
      </c>
      <c r="P6" s="4" t="s">
        <v>30</v>
      </c>
      <c r="Q6" s="4">
        <v>0</v>
      </c>
      <c r="R6" s="6">
        <v>44565</v>
      </c>
      <c r="S6" s="5">
        <v>44582</v>
      </c>
      <c r="T6" s="4" t="s">
        <v>31</v>
      </c>
      <c r="U6" s="4">
        <v>562</v>
      </c>
      <c r="V6" s="4">
        <v>0</v>
      </c>
      <c r="W6" s="4">
        <v>0</v>
      </c>
      <c r="X6" s="4">
        <v>2371739</v>
      </c>
      <c r="Y6" s="4" t="s">
        <v>44</v>
      </c>
    </row>
    <row r="7" s="4" customFormat="1" spans="1:25">
      <c r="A7" s="4">
        <v>17118128254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44566</v>
      </c>
      <c r="G7" s="5">
        <v>44567</v>
      </c>
      <c r="H7" s="4">
        <v>1</v>
      </c>
      <c r="I7" s="4">
        <v>1</v>
      </c>
      <c r="J7" s="4">
        <v>1</v>
      </c>
      <c r="K7" s="4" t="s">
        <v>28</v>
      </c>
      <c r="L7" s="4">
        <v>369</v>
      </c>
      <c r="M7" s="4">
        <v>369</v>
      </c>
      <c r="N7" s="4" t="s">
        <v>47</v>
      </c>
      <c r="O7" s="4" t="s">
        <v>29</v>
      </c>
      <c r="P7" s="4" t="s">
        <v>30</v>
      </c>
      <c r="Q7" s="4">
        <v>0</v>
      </c>
      <c r="R7" s="6">
        <v>44565</v>
      </c>
      <c r="S7" s="5">
        <v>44582</v>
      </c>
      <c r="T7" s="4" t="s">
        <v>31</v>
      </c>
      <c r="U7" s="4">
        <v>369</v>
      </c>
      <c r="V7" s="4">
        <v>0</v>
      </c>
      <c r="W7" s="4">
        <v>0</v>
      </c>
      <c r="X7" s="4"/>
      <c r="Y7" s="4" t="s">
        <v>48</v>
      </c>
    </row>
    <row r="8" s="4" customFormat="1" spans="1:23">
      <c r="A8" s="4">
        <v>17118569628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44566</v>
      </c>
      <c r="G8" s="5">
        <v>44567</v>
      </c>
      <c r="H8" s="4">
        <v>1</v>
      </c>
      <c r="I8" s="4">
        <v>1</v>
      </c>
      <c r="J8" s="4">
        <v>1</v>
      </c>
      <c r="K8" s="4" t="s">
        <v>28</v>
      </c>
      <c r="L8" s="4">
        <v>143</v>
      </c>
      <c r="M8" s="4">
        <v>143</v>
      </c>
      <c r="N8" s="4" t="s">
        <v>51</v>
      </c>
      <c r="O8" s="4" t="s">
        <v>29</v>
      </c>
      <c r="P8" s="4" t="s">
        <v>30</v>
      </c>
      <c r="Q8" s="4">
        <v>0</v>
      </c>
      <c r="R8" s="6">
        <v>44566</v>
      </c>
      <c r="S8" s="5">
        <v>44582</v>
      </c>
      <c r="T8" s="4" t="s">
        <v>31</v>
      </c>
      <c r="U8" s="4">
        <v>143</v>
      </c>
      <c r="V8" s="4">
        <v>0</v>
      </c>
      <c r="W8" s="4">
        <v>0</v>
      </c>
    </row>
    <row r="9" s="4" customFormat="1" spans="1:23">
      <c r="A9" s="4">
        <v>17118570520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44566</v>
      </c>
      <c r="G9" s="5">
        <v>44567</v>
      </c>
      <c r="H9" s="4">
        <v>1</v>
      </c>
      <c r="I9" s="4">
        <v>1</v>
      </c>
      <c r="J9" s="4">
        <v>1</v>
      </c>
      <c r="K9" s="4" t="s">
        <v>28</v>
      </c>
      <c r="L9" s="4">
        <v>162</v>
      </c>
      <c r="M9" s="4">
        <v>162</v>
      </c>
      <c r="N9" s="4" t="s">
        <v>54</v>
      </c>
      <c r="O9" s="4" t="s">
        <v>29</v>
      </c>
      <c r="P9" s="4" t="s">
        <v>30</v>
      </c>
      <c r="Q9" s="4">
        <v>0</v>
      </c>
      <c r="R9" s="6">
        <v>44566</v>
      </c>
      <c r="S9" s="5">
        <v>44582</v>
      </c>
      <c r="T9" s="4" t="s">
        <v>31</v>
      </c>
      <c r="U9" s="4">
        <v>162</v>
      </c>
      <c r="V9" s="4">
        <v>0</v>
      </c>
      <c r="W9" s="4">
        <v>0</v>
      </c>
    </row>
    <row r="10" s="4" customFormat="1" spans="1:26">
      <c r="A10" s="4">
        <v>17118729789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44566</v>
      </c>
      <c r="G10" s="5">
        <v>44567</v>
      </c>
      <c r="H10" s="4">
        <v>2</v>
      </c>
      <c r="I10" s="4">
        <v>1</v>
      </c>
      <c r="J10" s="4">
        <v>2</v>
      </c>
      <c r="K10" s="4" t="s">
        <v>28</v>
      </c>
      <c r="L10" s="4">
        <v>410</v>
      </c>
      <c r="M10" s="4">
        <v>410</v>
      </c>
      <c r="N10" s="4" t="s">
        <v>57</v>
      </c>
      <c r="O10" s="4" t="s">
        <v>29</v>
      </c>
      <c r="P10" s="4" t="s">
        <v>30</v>
      </c>
      <c r="Q10" s="4">
        <v>0</v>
      </c>
      <c r="R10" s="6">
        <v>44566</v>
      </c>
      <c r="S10" s="5">
        <v>44582</v>
      </c>
      <c r="T10" s="4" t="s">
        <v>31</v>
      </c>
      <c r="U10" s="4">
        <v>410</v>
      </c>
      <c r="V10" s="4">
        <v>0</v>
      </c>
      <c r="W10" s="4">
        <v>0</v>
      </c>
      <c r="X10" s="4"/>
      <c r="Y10" s="4" t="s">
        <v>58</v>
      </c>
      <c r="Z10" s="4" t="s">
        <v>59</v>
      </c>
    </row>
    <row r="11" s="4" customFormat="1" spans="1:25">
      <c r="A11" s="4">
        <v>17119215841</v>
      </c>
      <c r="B11" s="4" t="s">
        <v>25</v>
      </c>
      <c r="C11" s="4" t="s">
        <v>26</v>
      </c>
      <c r="D11" s="4" t="s">
        <v>60</v>
      </c>
      <c r="E11" s="4" t="s">
        <v>61</v>
      </c>
      <c r="F11" s="5">
        <v>44566</v>
      </c>
      <c r="G11" s="5">
        <v>44567</v>
      </c>
      <c r="H11" s="4">
        <v>1</v>
      </c>
      <c r="I11" s="4">
        <v>1</v>
      </c>
      <c r="J11" s="4">
        <v>1</v>
      </c>
      <c r="K11" s="4" t="s">
        <v>28</v>
      </c>
      <c r="L11" s="4">
        <v>1745</v>
      </c>
      <c r="M11" s="4">
        <v>1745</v>
      </c>
      <c r="N11" s="4" t="s">
        <v>62</v>
      </c>
      <c r="O11" s="4" t="s">
        <v>29</v>
      </c>
      <c r="P11" s="4" t="s">
        <v>30</v>
      </c>
      <c r="Q11" s="4">
        <v>0</v>
      </c>
      <c r="R11" s="6">
        <v>44566</v>
      </c>
      <c r="S11" s="5">
        <v>44582</v>
      </c>
      <c r="T11" s="4" t="s">
        <v>31</v>
      </c>
      <c r="U11" s="4">
        <v>1745</v>
      </c>
      <c r="V11" s="4">
        <v>0</v>
      </c>
      <c r="W11" s="4">
        <v>0</v>
      </c>
      <c r="X11" s="4"/>
      <c r="Y11" s="4">
        <v>2201050008</v>
      </c>
    </row>
    <row r="12" s="4" customFormat="1" spans="1:26">
      <c r="A12" s="4">
        <v>17118729789</v>
      </c>
      <c r="B12" s="4" t="s">
        <v>25</v>
      </c>
      <c r="C12" s="4" t="s">
        <v>63</v>
      </c>
      <c r="D12" s="4" t="s">
        <v>55</v>
      </c>
      <c r="E12" s="4" t="s">
        <v>56</v>
      </c>
      <c r="F12" s="5">
        <v>44566</v>
      </c>
      <c r="G12" s="5">
        <v>44567</v>
      </c>
      <c r="H12" s="4">
        <v>2</v>
      </c>
      <c r="I12" s="4">
        <v>1</v>
      </c>
      <c r="J12" s="4">
        <v>2</v>
      </c>
      <c r="K12" s="4" t="s">
        <v>28</v>
      </c>
      <c r="L12" s="4">
        <v>-410</v>
      </c>
      <c r="M12" s="4">
        <v>-410</v>
      </c>
      <c r="N12" s="4" t="s">
        <v>57</v>
      </c>
      <c r="O12" s="4" t="s">
        <v>29</v>
      </c>
      <c r="P12" s="4" t="s">
        <v>30</v>
      </c>
      <c r="Q12" s="4">
        <v>0</v>
      </c>
      <c r="R12" s="6">
        <v>44566</v>
      </c>
      <c r="S12" s="5">
        <v>44582</v>
      </c>
      <c r="T12" s="4" t="s">
        <v>31</v>
      </c>
      <c r="U12" s="4">
        <v>-410</v>
      </c>
      <c r="V12" s="4">
        <v>0</v>
      </c>
      <c r="W12" s="4">
        <v>0</v>
      </c>
      <c r="X12" s="4"/>
      <c r="Y12" s="4" t="s">
        <v>58</v>
      </c>
      <c r="Z12" s="4" t="s">
        <v>59</v>
      </c>
    </row>
    <row r="13" s="4" customFormat="1" spans="1:23">
      <c r="A13" s="4">
        <v>17119324699</v>
      </c>
      <c r="B13" s="4" t="s">
        <v>25</v>
      </c>
      <c r="C13" s="4" t="s">
        <v>26</v>
      </c>
      <c r="D13" s="4" t="s">
        <v>64</v>
      </c>
      <c r="E13" s="4"/>
      <c r="F13" s="5">
        <v>44566</v>
      </c>
      <c r="G13" s="5">
        <v>44567</v>
      </c>
      <c r="H13" s="4">
        <v>0</v>
      </c>
      <c r="I13" s="4">
        <v>1</v>
      </c>
      <c r="J13" s="4">
        <v>0</v>
      </c>
      <c r="K13" s="4" t="s">
        <v>28</v>
      </c>
      <c r="L13" s="4">
        <v>114</v>
      </c>
      <c r="M13" s="4">
        <v>114</v>
      </c>
      <c r="N13" s="4"/>
      <c r="O13" s="4" t="s">
        <v>29</v>
      </c>
      <c r="P13" s="4" t="s">
        <v>30</v>
      </c>
      <c r="Q13" s="4">
        <v>0</v>
      </c>
      <c r="R13" s="6">
        <v>44566</v>
      </c>
      <c r="S13" s="5">
        <v>44582</v>
      </c>
      <c r="T13" s="4" t="s">
        <v>31</v>
      </c>
      <c r="U13" s="4">
        <v>114</v>
      </c>
      <c r="V13" s="4">
        <v>0</v>
      </c>
      <c r="W13" s="4">
        <v>0</v>
      </c>
    </row>
    <row r="14" s="4" customFormat="1" spans="1:23">
      <c r="A14" s="4">
        <v>17119333097</v>
      </c>
      <c r="B14" s="4" t="s">
        <v>25</v>
      </c>
      <c r="C14" s="4" t="s">
        <v>26</v>
      </c>
      <c r="D14" s="4" t="s">
        <v>49</v>
      </c>
      <c r="E14" s="4" t="s">
        <v>50</v>
      </c>
      <c r="F14" s="5">
        <v>44566</v>
      </c>
      <c r="G14" s="5">
        <v>44567</v>
      </c>
      <c r="H14" s="4">
        <v>1</v>
      </c>
      <c r="I14" s="4">
        <v>1</v>
      </c>
      <c r="J14" s="4">
        <v>1</v>
      </c>
      <c r="K14" s="4" t="s">
        <v>28</v>
      </c>
      <c r="L14" s="4">
        <v>143</v>
      </c>
      <c r="M14" s="4">
        <v>143</v>
      </c>
      <c r="N14" s="4" t="s">
        <v>65</v>
      </c>
      <c r="O14" s="4" t="s">
        <v>29</v>
      </c>
      <c r="P14" s="4" t="s">
        <v>30</v>
      </c>
      <c r="Q14" s="4">
        <v>0</v>
      </c>
      <c r="R14" s="6">
        <v>44566</v>
      </c>
      <c r="S14" s="5">
        <v>44582</v>
      </c>
      <c r="T14" s="4" t="s">
        <v>31</v>
      </c>
      <c r="U14" s="4">
        <v>143</v>
      </c>
      <c r="V14" s="4">
        <v>0</v>
      </c>
      <c r="W14" s="4">
        <v>0</v>
      </c>
    </row>
    <row r="15" s="4" customFormat="1" spans="1:23">
      <c r="A15" s="4">
        <v>17119668474</v>
      </c>
      <c r="B15" s="4" t="s">
        <v>25</v>
      </c>
      <c r="C15" s="4" t="s">
        <v>26</v>
      </c>
      <c r="D15" s="4" t="s">
        <v>66</v>
      </c>
      <c r="E15" s="4"/>
      <c r="F15" s="5">
        <v>44566</v>
      </c>
      <c r="G15" s="5">
        <v>44567</v>
      </c>
      <c r="H15" s="4">
        <v>0</v>
      </c>
      <c r="I15" s="4">
        <v>1</v>
      </c>
      <c r="J15" s="4">
        <v>0</v>
      </c>
      <c r="K15" s="4" t="s">
        <v>28</v>
      </c>
      <c r="L15" s="4">
        <v>147</v>
      </c>
      <c r="M15" s="4">
        <v>147</v>
      </c>
      <c r="N15" s="4"/>
      <c r="O15" s="4" t="s">
        <v>29</v>
      </c>
      <c r="P15" s="4" t="s">
        <v>30</v>
      </c>
      <c r="Q15" s="4">
        <v>0</v>
      </c>
      <c r="R15" s="6">
        <v>44566</v>
      </c>
      <c r="S15" s="5">
        <v>44582</v>
      </c>
      <c r="T15" s="4" t="s">
        <v>31</v>
      </c>
      <c r="U15" s="4">
        <v>147</v>
      </c>
      <c r="V15" s="4">
        <v>0</v>
      </c>
      <c r="W15" s="4">
        <v>0</v>
      </c>
    </row>
    <row r="16" s="4" customFormat="1" spans="1:25">
      <c r="A16" s="4">
        <v>17123700037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44566</v>
      </c>
      <c r="G16" s="5">
        <v>44567</v>
      </c>
      <c r="H16" s="4">
        <v>1</v>
      </c>
      <c r="I16" s="4">
        <v>1</v>
      </c>
      <c r="J16" s="4">
        <v>1</v>
      </c>
      <c r="K16" s="4" t="s">
        <v>28</v>
      </c>
      <c r="L16" s="4">
        <v>163</v>
      </c>
      <c r="M16" s="4">
        <v>163</v>
      </c>
      <c r="N16" s="4" t="s">
        <v>69</v>
      </c>
      <c r="O16" s="4" t="s">
        <v>29</v>
      </c>
      <c r="P16" s="4" t="s">
        <v>30</v>
      </c>
      <c r="Q16" s="4">
        <v>0</v>
      </c>
      <c r="R16" s="6">
        <v>44566</v>
      </c>
      <c r="S16" s="5">
        <v>44582</v>
      </c>
      <c r="T16" s="4" t="s">
        <v>31</v>
      </c>
      <c r="U16" s="4">
        <v>163</v>
      </c>
      <c r="V16" s="4">
        <v>0</v>
      </c>
      <c r="W16" s="4">
        <v>0</v>
      </c>
      <c r="X16" s="4">
        <v>2374476</v>
      </c>
      <c r="Y16" s="4" t="s">
        <v>70</v>
      </c>
    </row>
    <row r="17" s="4" customFormat="1" spans="1:23">
      <c r="A17" s="4">
        <v>17123707992</v>
      </c>
      <c r="B17" s="4" t="s">
        <v>25</v>
      </c>
      <c r="C17" s="4" t="s">
        <v>26</v>
      </c>
      <c r="D17" s="4" t="s">
        <v>71</v>
      </c>
      <c r="E17" s="4"/>
      <c r="F17" s="5">
        <v>44566</v>
      </c>
      <c r="G17" s="5">
        <v>44567</v>
      </c>
      <c r="H17" s="4">
        <v>0</v>
      </c>
      <c r="I17" s="4">
        <v>1</v>
      </c>
      <c r="J17" s="4">
        <v>0</v>
      </c>
      <c r="K17" s="4" t="s">
        <v>28</v>
      </c>
      <c r="L17" s="4">
        <v>135</v>
      </c>
      <c r="M17" s="4">
        <v>135</v>
      </c>
      <c r="N17" s="4"/>
      <c r="O17" s="4" t="s">
        <v>29</v>
      </c>
      <c r="P17" s="4" t="s">
        <v>30</v>
      </c>
      <c r="Q17" s="4">
        <v>0</v>
      </c>
      <c r="R17" s="6">
        <v>44566</v>
      </c>
      <c r="S17" s="5">
        <v>44582</v>
      </c>
      <c r="T17" s="4" t="s">
        <v>31</v>
      </c>
      <c r="U17" s="4">
        <v>135</v>
      </c>
      <c r="V17" s="4">
        <v>0</v>
      </c>
      <c r="W17" s="4">
        <v>0</v>
      </c>
    </row>
    <row r="18" s="4" customFormat="1" spans="1:23">
      <c r="A18" s="4">
        <v>17123863600</v>
      </c>
      <c r="B18" s="4" t="s">
        <v>25</v>
      </c>
      <c r="C18" s="4" t="s">
        <v>26</v>
      </c>
      <c r="D18" s="4" t="s">
        <v>72</v>
      </c>
      <c r="E18" s="4" t="s">
        <v>42</v>
      </c>
      <c r="F18" s="5">
        <v>44566</v>
      </c>
      <c r="G18" s="5">
        <v>44567</v>
      </c>
      <c r="H18" s="4">
        <v>1</v>
      </c>
      <c r="I18" s="4">
        <v>1</v>
      </c>
      <c r="J18" s="4">
        <v>1</v>
      </c>
      <c r="K18" s="4" t="s">
        <v>28</v>
      </c>
      <c r="L18" s="4">
        <v>147</v>
      </c>
      <c r="M18" s="4">
        <v>147</v>
      </c>
      <c r="N18" s="4" t="s">
        <v>73</v>
      </c>
      <c r="O18" s="4" t="s">
        <v>29</v>
      </c>
      <c r="P18" s="4" t="s">
        <v>30</v>
      </c>
      <c r="Q18" s="4">
        <v>0</v>
      </c>
      <c r="R18" s="6">
        <v>44566</v>
      </c>
      <c r="S18" s="5">
        <v>44582</v>
      </c>
      <c r="T18" s="4" t="s">
        <v>31</v>
      </c>
      <c r="U18" s="4">
        <v>147</v>
      </c>
      <c r="V18" s="4">
        <v>0</v>
      </c>
      <c r="W18" s="4">
        <v>0</v>
      </c>
    </row>
    <row r="19" s="4" customFormat="1" spans="1:24">
      <c r="A19" s="4">
        <v>17123892450</v>
      </c>
      <c r="B19" s="4" t="s">
        <v>25</v>
      </c>
      <c r="C19" s="4" t="s">
        <v>26</v>
      </c>
      <c r="D19" s="4" t="s">
        <v>49</v>
      </c>
      <c r="E19" s="4" t="s">
        <v>50</v>
      </c>
      <c r="F19" s="5">
        <v>44566</v>
      </c>
      <c r="G19" s="5">
        <v>44567</v>
      </c>
      <c r="H19" s="4">
        <v>1</v>
      </c>
      <c r="I19" s="4">
        <v>1</v>
      </c>
      <c r="J19" s="4">
        <v>1</v>
      </c>
      <c r="K19" s="4" t="s">
        <v>28</v>
      </c>
      <c r="L19" s="4">
        <v>143</v>
      </c>
      <c r="M19" s="4">
        <v>143</v>
      </c>
      <c r="N19" s="4" t="s">
        <v>74</v>
      </c>
      <c r="O19" s="4" t="s">
        <v>29</v>
      </c>
      <c r="P19" s="4" t="s">
        <v>30</v>
      </c>
      <c r="Q19" s="4">
        <v>0</v>
      </c>
      <c r="R19" s="6">
        <v>44566</v>
      </c>
      <c r="S19" s="5">
        <v>44582</v>
      </c>
      <c r="T19" s="4" t="s">
        <v>31</v>
      </c>
      <c r="U19" s="4">
        <v>143</v>
      </c>
      <c r="V19" s="4">
        <v>0</v>
      </c>
      <c r="W19" s="4">
        <v>0</v>
      </c>
      <c r="X19" s="4">
        <v>2374532</v>
      </c>
    </row>
    <row r="20" s="4" customFormat="1" spans="1:23">
      <c r="A20" s="4">
        <v>17123935192</v>
      </c>
      <c r="B20" s="4" t="s">
        <v>25</v>
      </c>
      <c r="C20" s="4" t="s">
        <v>26</v>
      </c>
      <c r="D20" s="4" t="s">
        <v>75</v>
      </c>
      <c r="E20" s="4" t="s">
        <v>76</v>
      </c>
      <c r="F20" s="5">
        <v>44566</v>
      </c>
      <c r="G20" s="5">
        <v>44567</v>
      </c>
      <c r="H20" s="4">
        <v>1</v>
      </c>
      <c r="I20" s="4">
        <v>1</v>
      </c>
      <c r="J20" s="4">
        <v>1</v>
      </c>
      <c r="K20" s="4" t="s">
        <v>28</v>
      </c>
      <c r="L20" s="4">
        <v>173</v>
      </c>
      <c r="M20" s="4">
        <v>173</v>
      </c>
      <c r="N20" s="4" t="s">
        <v>77</v>
      </c>
      <c r="O20" s="4" t="s">
        <v>29</v>
      </c>
      <c r="P20" s="4" t="s">
        <v>30</v>
      </c>
      <c r="Q20" s="4">
        <v>0</v>
      </c>
      <c r="R20" s="6">
        <v>44566</v>
      </c>
      <c r="S20" s="5">
        <v>44582</v>
      </c>
      <c r="T20" s="4" t="s">
        <v>31</v>
      </c>
      <c r="U20" s="4">
        <v>173</v>
      </c>
      <c r="V20" s="4">
        <v>0</v>
      </c>
      <c r="W20" s="4">
        <v>0</v>
      </c>
    </row>
    <row r="21" s="4" customFormat="1" spans="1:23">
      <c r="A21" s="4">
        <v>17123939457</v>
      </c>
      <c r="B21" s="4" t="s">
        <v>25</v>
      </c>
      <c r="C21" s="4" t="s">
        <v>26</v>
      </c>
      <c r="D21" s="4" t="s">
        <v>75</v>
      </c>
      <c r="E21" s="4" t="s">
        <v>76</v>
      </c>
      <c r="F21" s="5">
        <v>44566</v>
      </c>
      <c r="G21" s="5">
        <v>44567</v>
      </c>
      <c r="H21" s="4">
        <v>1</v>
      </c>
      <c r="I21" s="4">
        <v>1</v>
      </c>
      <c r="J21" s="4">
        <v>1</v>
      </c>
      <c r="K21" s="4" t="s">
        <v>28</v>
      </c>
      <c r="L21" s="4">
        <v>173</v>
      </c>
      <c r="M21" s="4">
        <v>173</v>
      </c>
      <c r="N21" s="4" t="s">
        <v>78</v>
      </c>
      <c r="O21" s="4" t="s">
        <v>29</v>
      </c>
      <c r="P21" s="4" t="s">
        <v>30</v>
      </c>
      <c r="Q21" s="4">
        <v>0</v>
      </c>
      <c r="R21" s="6">
        <v>44566</v>
      </c>
      <c r="S21" s="5">
        <v>44582</v>
      </c>
      <c r="T21" s="4" t="s">
        <v>31</v>
      </c>
      <c r="U21" s="4">
        <v>173</v>
      </c>
      <c r="V21" s="4">
        <v>0</v>
      </c>
      <c r="W21" s="4">
        <v>0</v>
      </c>
    </row>
    <row r="22" s="4" customFormat="1" spans="1:25">
      <c r="A22" s="4">
        <v>17124007309</v>
      </c>
      <c r="B22" s="4" t="s">
        <v>25</v>
      </c>
      <c r="C22" s="4" t="s">
        <v>26</v>
      </c>
      <c r="D22" s="4" t="s">
        <v>79</v>
      </c>
      <c r="E22" s="4" t="s">
        <v>80</v>
      </c>
      <c r="F22" s="5">
        <v>44566</v>
      </c>
      <c r="G22" s="5">
        <v>44567</v>
      </c>
      <c r="H22" s="4">
        <v>1</v>
      </c>
      <c r="I22" s="4">
        <v>1</v>
      </c>
      <c r="J22" s="4">
        <v>1</v>
      </c>
      <c r="K22" s="4" t="s">
        <v>28</v>
      </c>
      <c r="L22" s="4">
        <v>197</v>
      </c>
      <c r="M22" s="4">
        <v>197</v>
      </c>
      <c r="N22" s="4" t="s">
        <v>81</v>
      </c>
      <c r="O22" s="4" t="s">
        <v>29</v>
      </c>
      <c r="P22" s="4" t="s">
        <v>30</v>
      </c>
      <c r="Q22" s="4">
        <v>0</v>
      </c>
      <c r="R22" s="6">
        <v>44566</v>
      </c>
      <c r="S22" s="5">
        <v>44582</v>
      </c>
      <c r="T22" s="4" t="s">
        <v>31</v>
      </c>
      <c r="U22" s="4">
        <v>197</v>
      </c>
      <c r="V22" s="4">
        <v>0</v>
      </c>
      <c r="W22" s="4">
        <v>0</v>
      </c>
      <c r="X22" s="4"/>
      <c r="Y22" s="4" t="s">
        <v>82</v>
      </c>
    </row>
    <row r="23" s="4" customFormat="1" spans="1:23">
      <c r="A23" s="4">
        <v>17124051512</v>
      </c>
      <c r="B23" s="4" t="s">
        <v>25</v>
      </c>
      <c r="C23" s="4" t="s">
        <v>26</v>
      </c>
      <c r="D23" s="4" t="s">
        <v>83</v>
      </c>
      <c r="E23" s="4" t="s">
        <v>84</v>
      </c>
      <c r="F23" s="5">
        <v>44566</v>
      </c>
      <c r="G23" s="5">
        <v>44567</v>
      </c>
      <c r="H23" s="4">
        <v>1</v>
      </c>
      <c r="I23" s="4">
        <v>1</v>
      </c>
      <c r="J23" s="4">
        <v>1</v>
      </c>
      <c r="K23" s="4" t="s">
        <v>28</v>
      </c>
      <c r="L23" s="4">
        <v>135</v>
      </c>
      <c r="M23" s="4">
        <v>135</v>
      </c>
      <c r="N23" s="4" t="s">
        <v>85</v>
      </c>
      <c r="O23" s="4" t="s">
        <v>29</v>
      </c>
      <c r="P23" s="4" t="s">
        <v>30</v>
      </c>
      <c r="Q23" s="4">
        <v>0</v>
      </c>
      <c r="R23" s="6">
        <v>44566</v>
      </c>
      <c r="S23" s="5">
        <v>44582</v>
      </c>
      <c r="T23" s="4" t="s">
        <v>31</v>
      </c>
      <c r="U23" s="4">
        <v>135</v>
      </c>
      <c r="V23" s="4">
        <v>0</v>
      </c>
      <c r="W23" s="4">
        <v>0</v>
      </c>
    </row>
    <row r="24" s="4" customFormat="1" spans="1:25">
      <c r="A24" s="4">
        <v>17124135950</v>
      </c>
      <c r="B24" s="4" t="s">
        <v>25</v>
      </c>
      <c r="C24" s="4" t="s">
        <v>26</v>
      </c>
      <c r="D24" s="4" t="s">
        <v>86</v>
      </c>
      <c r="E24" s="4" t="s">
        <v>87</v>
      </c>
      <c r="F24" s="5">
        <v>44566</v>
      </c>
      <c r="G24" s="5">
        <v>44567</v>
      </c>
      <c r="H24" s="4">
        <v>2</v>
      </c>
      <c r="I24" s="4">
        <v>1</v>
      </c>
      <c r="J24" s="4">
        <v>2</v>
      </c>
      <c r="K24" s="4" t="s">
        <v>28</v>
      </c>
      <c r="L24" s="4">
        <v>310</v>
      </c>
      <c r="M24" s="4">
        <v>310</v>
      </c>
      <c r="N24" s="4" t="s">
        <v>88</v>
      </c>
      <c r="O24" s="4" t="s">
        <v>29</v>
      </c>
      <c r="P24" s="4" t="s">
        <v>30</v>
      </c>
      <c r="Q24" s="4">
        <v>0</v>
      </c>
      <c r="R24" s="6">
        <v>44566</v>
      </c>
      <c r="S24" s="5">
        <v>44582</v>
      </c>
      <c r="T24" s="4" t="s">
        <v>31</v>
      </c>
      <c r="U24" s="4">
        <v>310</v>
      </c>
      <c r="V24" s="4">
        <v>0</v>
      </c>
      <c r="W24" s="4">
        <v>0</v>
      </c>
      <c r="X24" s="4"/>
      <c r="Y24" s="4" t="s">
        <v>89</v>
      </c>
    </row>
    <row r="25" s="4" customFormat="1" spans="1:23">
      <c r="A25" s="4">
        <v>17124136821</v>
      </c>
      <c r="B25" s="4" t="s">
        <v>25</v>
      </c>
      <c r="C25" s="4" t="s">
        <v>26</v>
      </c>
      <c r="D25" s="4" t="s">
        <v>90</v>
      </c>
      <c r="E25" s="4" t="s">
        <v>91</v>
      </c>
      <c r="F25" s="5">
        <v>44566</v>
      </c>
      <c r="G25" s="5">
        <v>44567</v>
      </c>
      <c r="H25" s="4">
        <v>1</v>
      </c>
      <c r="I25" s="4">
        <v>1</v>
      </c>
      <c r="J25" s="4">
        <v>1</v>
      </c>
      <c r="K25" s="4" t="s">
        <v>28</v>
      </c>
      <c r="L25" s="4">
        <v>191</v>
      </c>
      <c r="M25" s="4">
        <v>191</v>
      </c>
      <c r="N25" s="4" t="s">
        <v>92</v>
      </c>
      <c r="O25" s="4" t="s">
        <v>29</v>
      </c>
      <c r="P25" s="4" t="s">
        <v>30</v>
      </c>
      <c r="Q25" s="4">
        <v>0</v>
      </c>
      <c r="R25" s="6">
        <v>44566</v>
      </c>
      <c r="S25" s="5">
        <v>44582</v>
      </c>
      <c r="T25" s="4" t="s">
        <v>31</v>
      </c>
      <c r="U25" s="4">
        <v>191</v>
      </c>
      <c r="V25" s="4">
        <v>0</v>
      </c>
      <c r="W25" s="4">
        <v>0</v>
      </c>
    </row>
    <row r="26" s="4" customFormat="1" spans="1:24">
      <c r="A26" s="4">
        <v>17124395025</v>
      </c>
      <c r="B26" s="4" t="s">
        <v>25</v>
      </c>
      <c r="C26" s="4" t="s">
        <v>26</v>
      </c>
      <c r="D26" s="4" t="s">
        <v>93</v>
      </c>
      <c r="E26" s="4" t="s">
        <v>94</v>
      </c>
      <c r="F26" s="5">
        <v>44566</v>
      </c>
      <c r="G26" s="5">
        <v>44567</v>
      </c>
      <c r="H26" s="4">
        <v>1</v>
      </c>
      <c r="I26" s="4">
        <v>1</v>
      </c>
      <c r="J26" s="4">
        <v>1</v>
      </c>
      <c r="K26" s="4" t="s">
        <v>28</v>
      </c>
      <c r="L26" s="4">
        <v>164</v>
      </c>
      <c r="M26" s="4">
        <v>164</v>
      </c>
      <c r="N26" s="4" t="s">
        <v>95</v>
      </c>
      <c r="O26" s="4" t="s">
        <v>29</v>
      </c>
      <c r="P26" s="4" t="s">
        <v>30</v>
      </c>
      <c r="Q26" s="4">
        <v>0</v>
      </c>
      <c r="R26" s="6">
        <v>44566</v>
      </c>
      <c r="S26" s="5">
        <v>44582</v>
      </c>
      <c r="T26" s="4" t="s">
        <v>31</v>
      </c>
      <c r="U26" s="4">
        <v>164</v>
      </c>
      <c r="V26" s="4">
        <v>0</v>
      </c>
      <c r="W26" s="4">
        <v>0</v>
      </c>
      <c r="X26" s="4">
        <v>2374754</v>
      </c>
    </row>
    <row r="27" s="4" customFormat="1" spans="1:23">
      <c r="A27" s="4">
        <v>17124411021</v>
      </c>
      <c r="B27" s="4" t="s">
        <v>25</v>
      </c>
      <c r="C27" s="4" t="s">
        <v>26</v>
      </c>
      <c r="D27" s="4" t="s">
        <v>96</v>
      </c>
      <c r="E27" s="4" t="s">
        <v>97</v>
      </c>
      <c r="F27" s="5">
        <v>44566</v>
      </c>
      <c r="G27" s="5">
        <v>44567</v>
      </c>
      <c r="H27" s="4">
        <v>2</v>
      </c>
      <c r="I27" s="4">
        <v>1</v>
      </c>
      <c r="J27" s="4">
        <v>2</v>
      </c>
      <c r="K27" s="4" t="s">
        <v>28</v>
      </c>
      <c r="L27" s="4">
        <v>530</v>
      </c>
      <c r="M27" s="4">
        <v>530</v>
      </c>
      <c r="N27" s="4" t="s">
        <v>98</v>
      </c>
      <c r="O27" s="4" t="s">
        <v>29</v>
      </c>
      <c r="P27" s="4" t="s">
        <v>30</v>
      </c>
      <c r="Q27" s="4">
        <v>0</v>
      </c>
      <c r="R27" s="6">
        <v>44566</v>
      </c>
      <c r="S27" s="5">
        <v>44582</v>
      </c>
      <c r="T27" s="4" t="s">
        <v>31</v>
      </c>
      <c r="U27" s="4">
        <v>530</v>
      </c>
      <c r="V27" s="4">
        <v>0</v>
      </c>
      <c r="W27" s="4">
        <v>0</v>
      </c>
    </row>
    <row r="28" s="4" customFormat="1" spans="1:24">
      <c r="A28" s="4">
        <v>17124395025</v>
      </c>
      <c r="B28" s="4" t="s">
        <v>25</v>
      </c>
      <c r="C28" s="4" t="s">
        <v>99</v>
      </c>
      <c r="D28" s="4" t="s">
        <v>93</v>
      </c>
      <c r="E28" s="4" t="s">
        <v>94</v>
      </c>
      <c r="F28" s="5">
        <v>44566</v>
      </c>
      <c r="G28" s="5">
        <v>44567</v>
      </c>
      <c r="H28" s="4">
        <v>1</v>
      </c>
      <c r="I28" s="4">
        <v>1</v>
      </c>
      <c r="J28" s="4">
        <v>1</v>
      </c>
      <c r="K28" s="4" t="s">
        <v>28</v>
      </c>
      <c r="L28" s="4">
        <v>-164</v>
      </c>
      <c r="M28" s="4">
        <v>-164</v>
      </c>
      <c r="N28" s="4" t="s">
        <v>95</v>
      </c>
      <c r="O28" s="4" t="s">
        <v>29</v>
      </c>
      <c r="P28" s="4" t="s">
        <v>30</v>
      </c>
      <c r="Q28" s="4">
        <v>0</v>
      </c>
      <c r="R28" s="6">
        <v>44566</v>
      </c>
      <c r="S28" s="5">
        <v>44582</v>
      </c>
      <c r="T28" s="4" t="s">
        <v>31</v>
      </c>
      <c r="U28" s="4">
        <v>-164</v>
      </c>
      <c r="V28" s="4">
        <v>0</v>
      </c>
      <c r="W28" s="4">
        <v>0</v>
      </c>
      <c r="X28" s="4">
        <v>2374754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4"/>
  <sheetViews>
    <sheetView tabSelected="1" workbookViewId="0">
      <selection activeCell="C35" sqref="C35"/>
    </sheetView>
  </sheetViews>
  <sheetFormatPr defaultColWidth="9" defaultRowHeight="13.5"/>
  <cols>
    <col min="1" max="1" width="12.25" style="4" customWidth="1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100</v>
      </c>
    </row>
    <row r="2" s="4" customFormat="1" spans="1:9">
      <c r="A2" s="4">
        <v>16976583940</v>
      </c>
      <c r="B2" s="5">
        <v>44566</v>
      </c>
      <c r="C2" s="5">
        <v>44567</v>
      </c>
      <c r="D2" s="4">
        <v>420</v>
      </c>
      <c r="E2" s="4" t="str">
        <f>VLOOKUP(A2,HOP!A:L,12,0)</f>
        <v>420.00</v>
      </c>
      <c r="F2" s="4" t="str">
        <f>VLOOKUP(A2,HOP!A:C,3,0)</f>
        <v>2338808</v>
      </c>
      <c r="G2" s="4">
        <f>D2-E2</f>
        <v>0</v>
      </c>
      <c r="H2" s="4" t="str">
        <f>$H$1&amp;F2</f>
        <v>，2338808</v>
      </c>
      <c r="I2" s="4" t="str">
        <f>VLOOKUP(A2,HOP!A:T,20,0)</f>
        <v>直连</v>
      </c>
    </row>
    <row r="3" s="4" customFormat="1" spans="1:9">
      <c r="A3" s="4">
        <v>17063993201</v>
      </c>
      <c r="B3" s="5">
        <v>44566</v>
      </c>
      <c r="C3" s="5">
        <v>44567</v>
      </c>
      <c r="D3" s="4">
        <v>372</v>
      </c>
      <c r="E3" s="4" t="str">
        <f>VLOOKUP(A3,HOP!A:L,12,0)</f>
        <v>372.00</v>
      </c>
      <c r="F3" s="4" t="str">
        <f>VLOOKUP(A3,HOP!A:C,3,0)</f>
        <v>2359278</v>
      </c>
      <c r="G3" s="4">
        <f t="shared" ref="G3:G26" si="0">D3-E3</f>
        <v>0</v>
      </c>
      <c r="H3" s="4" t="str">
        <f t="shared" ref="H3:H26" si="1">$H$1&amp;F3</f>
        <v>，2359278</v>
      </c>
      <c r="I3" s="4" t="str">
        <f>VLOOKUP(A3,HOP!A:T,20,0)</f>
        <v>直连</v>
      </c>
    </row>
    <row r="4" s="4" customFormat="1" spans="1:9">
      <c r="A4" s="4">
        <v>17102046527</v>
      </c>
      <c r="B4" s="5">
        <v>44564</v>
      </c>
      <c r="C4" s="5">
        <v>44567</v>
      </c>
      <c r="D4" s="4">
        <v>486</v>
      </c>
      <c r="E4" s="4" t="str">
        <f>VLOOKUP(A4,HOP!A:L,12,0)</f>
        <v>486.00</v>
      </c>
      <c r="F4" s="4" t="str">
        <f>VLOOKUP(A4,HOP!A:C,3,0)</f>
        <v>2368940</v>
      </c>
      <c r="G4" s="4">
        <f t="shared" si="0"/>
        <v>0</v>
      </c>
      <c r="H4" s="4" t="str">
        <f t="shared" si="1"/>
        <v>，2368940</v>
      </c>
      <c r="I4" s="4" t="str">
        <f>VLOOKUP(A4,HOP!A:T,20,0)</f>
        <v>直连</v>
      </c>
    </row>
    <row r="5" s="4" customFormat="1" spans="1:9">
      <c r="A5" s="4">
        <v>17113210815</v>
      </c>
      <c r="B5" s="5">
        <v>44565</v>
      </c>
      <c r="C5" s="5">
        <v>44567</v>
      </c>
      <c r="D5" s="4">
        <v>621</v>
      </c>
      <c r="E5" s="4" t="str">
        <f>VLOOKUP(A5,HOP!A:L,12,0)</f>
        <v>621.00</v>
      </c>
      <c r="F5" s="4" t="str">
        <f>VLOOKUP(A5,HOP!A:C,3,0)</f>
        <v>2371420</v>
      </c>
      <c r="G5" s="4">
        <f t="shared" si="0"/>
        <v>0</v>
      </c>
      <c r="H5" s="4" t="str">
        <f t="shared" si="1"/>
        <v>，2371420</v>
      </c>
      <c r="I5" s="4" t="str">
        <f>VLOOKUP(A5,HOP!A:T,20,0)</f>
        <v>直连</v>
      </c>
    </row>
    <row r="6" s="4" customFormat="1" spans="1:9">
      <c r="A6" s="4">
        <v>17114219944</v>
      </c>
      <c r="B6" s="5">
        <v>44565</v>
      </c>
      <c r="C6" s="5">
        <v>44567</v>
      </c>
      <c r="D6" s="4">
        <v>562</v>
      </c>
      <c r="E6" s="4" t="str">
        <f>VLOOKUP(A6,HOP!A:L,12,0)</f>
        <v>562.00</v>
      </c>
      <c r="F6" s="4" t="str">
        <f>VLOOKUP(A6,HOP!A:C,3,0)</f>
        <v>2371739</v>
      </c>
      <c r="G6" s="4">
        <f t="shared" si="0"/>
        <v>0</v>
      </c>
      <c r="H6" s="4" t="str">
        <f t="shared" si="1"/>
        <v>，2371739</v>
      </c>
      <c r="I6" s="4" t="str">
        <f>VLOOKUP(A6,HOP!A:T,20,0)</f>
        <v>直连</v>
      </c>
    </row>
    <row r="7" s="4" customFormat="1" spans="1:9">
      <c r="A7" s="4">
        <v>17118128254</v>
      </c>
      <c r="B7" s="5">
        <v>44566</v>
      </c>
      <c r="C7" s="5">
        <v>44567</v>
      </c>
      <c r="D7" s="4">
        <v>369</v>
      </c>
      <c r="E7" s="4" t="str">
        <f>VLOOKUP(A7,HOP!A:L,12,0)</f>
        <v>369.00</v>
      </c>
      <c r="F7" s="4" t="str">
        <f>VLOOKUP(A7,HOP!A:C,3,0)</f>
        <v>2373074</v>
      </c>
      <c r="G7" s="4">
        <f t="shared" si="0"/>
        <v>0</v>
      </c>
      <c r="H7" s="4" t="str">
        <f t="shared" si="1"/>
        <v>，2373074</v>
      </c>
      <c r="I7" s="4" t="str">
        <f>VLOOKUP(A7,HOP!A:T,20,0)</f>
        <v>直连</v>
      </c>
    </row>
    <row r="8" s="4" customFormat="1" spans="1:9">
      <c r="A8" s="4">
        <v>17118569628</v>
      </c>
      <c r="B8" s="5">
        <v>44566</v>
      </c>
      <c r="C8" s="5">
        <v>44567</v>
      </c>
      <c r="D8" s="4">
        <v>143</v>
      </c>
      <c r="E8" s="4" t="str">
        <f>VLOOKUP(A8,HOP!A:L,12,0)</f>
        <v>143.00</v>
      </c>
      <c r="F8" s="4" t="str">
        <f>VLOOKUP(A8,HOP!A:C,3,0)</f>
        <v>2373202</v>
      </c>
      <c r="G8" s="4">
        <f t="shared" si="0"/>
        <v>0</v>
      </c>
      <c r="H8" s="4" t="str">
        <f t="shared" si="1"/>
        <v>，2373202</v>
      </c>
      <c r="I8" s="4" t="str">
        <f>VLOOKUP(A8,HOP!A:T,20,0)</f>
        <v>直连</v>
      </c>
    </row>
    <row r="9" s="4" customFormat="1" spans="1:9">
      <c r="A9" s="4">
        <v>17118570520</v>
      </c>
      <c r="B9" s="5">
        <v>44566</v>
      </c>
      <c r="C9" s="5">
        <v>44567</v>
      </c>
      <c r="D9" s="4">
        <v>162</v>
      </c>
      <c r="E9" s="4" t="str">
        <f>VLOOKUP(A9,HOP!A:L,12,0)</f>
        <v>162.00</v>
      </c>
      <c r="F9" s="4" t="str">
        <f>VLOOKUP(A9,HOP!A:C,3,0)</f>
        <v>2373204</v>
      </c>
      <c r="G9" s="4">
        <f t="shared" si="0"/>
        <v>0</v>
      </c>
      <c r="H9" s="4" t="str">
        <f t="shared" si="1"/>
        <v>，2373204</v>
      </c>
      <c r="I9" s="4" t="str">
        <f>VLOOKUP(A9,HOP!A:T,20,0)</f>
        <v>直连</v>
      </c>
    </row>
    <row r="10" s="4" customFormat="1" hidden="1" spans="1:9">
      <c r="A10" s="4">
        <v>17118729789</v>
      </c>
      <c r="B10" s="5">
        <v>44566</v>
      </c>
      <c r="C10" s="5">
        <v>44567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17119215841</v>
      </c>
      <c r="B11" s="5">
        <v>44566</v>
      </c>
      <c r="C11" s="5">
        <v>44567</v>
      </c>
      <c r="D11" s="4">
        <v>1745</v>
      </c>
      <c r="E11" s="4" t="str">
        <f>VLOOKUP(A11,HOP!A:L,12,0)</f>
        <v>1745.00</v>
      </c>
      <c r="F11" s="4" t="str">
        <f>VLOOKUP(A11,HOP!A:C,3,0)</f>
        <v>2373467</v>
      </c>
      <c r="G11" s="4">
        <f t="shared" si="0"/>
        <v>0</v>
      </c>
      <c r="H11" s="4" t="str">
        <f t="shared" si="1"/>
        <v>，2373467</v>
      </c>
      <c r="I11" s="4" t="str">
        <f>VLOOKUP(A11,HOP!A:T,20,0)</f>
        <v>直连</v>
      </c>
    </row>
    <row r="12" s="4" customFormat="1" spans="1:9">
      <c r="A12" s="4">
        <v>17119324699</v>
      </c>
      <c r="B12" s="5">
        <v>44566</v>
      </c>
      <c r="C12" s="5">
        <v>44567</v>
      </c>
      <c r="D12" s="4">
        <v>114</v>
      </c>
      <c r="E12" s="4" t="str">
        <f>VLOOKUP(A12,HOP!A:L,12,0)</f>
        <v>114.00</v>
      </c>
      <c r="F12" s="4" t="str">
        <f>VLOOKUP(A12,HOP!A:C,3,0)</f>
        <v>2373504</v>
      </c>
      <c r="G12" s="4">
        <f t="shared" si="0"/>
        <v>0</v>
      </c>
      <c r="H12" s="4" t="str">
        <f t="shared" si="1"/>
        <v>，2373504</v>
      </c>
      <c r="I12" s="4" t="str">
        <f>VLOOKUP(A12,HOP!A:T,20,0)</f>
        <v>直连</v>
      </c>
    </row>
    <row r="13" s="4" customFormat="1" spans="1:9">
      <c r="A13" s="4">
        <v>17119333097</v>
      </c>
      <c r="B13" s="5">
        <v>44566</v>
      </c>
      <c r="C13" s="5">
        <v>44567</v>
      </c>
      <c r="D13" s="4">
        <v>143</v>
      </c>
      <c r="E13" s="4" t="str">
        <f>VLOOKUP(A13,HOP!A:L,12,0)</f>
        <v>143.00</v>
      </c>
      <c r="F13" s="4" t="str">
        <f>VLOOKUP(A13,HOP!A:C,3,0)</f>
        <v>2373511</v>
      </c>
      <c r="G13" s="4">
        <f t="shared" si="0"/>
        <v>0</v>
      </c>
      <c r="H13" s="4" t="str">
        <f t="shared" si="1"/>
        <v>，2373511</v>
      </c>
      <c r="I13" s="4" t="str">
        <f>VLOOKUP(A13,HOP!A:T,20,0)</f>
        <v>直连</v>
      </c>
    </row>
    <row r="14" s="4" customFormat="1" spans="1:9">
      <c r="A14" s="4">
        <v>17119668474</v>
      </c>
      <c r="B14" s="5">
        <v>44566</v>
      </c>
      <c r="C14" s="5">
        <v>44567</v>
      </c>
      <c r="D14" s="4">
        <v>147</v>
      </c>
      <c r="E14" s="4" t="str">
        <f>VLOOKUP(A14,HOP!A:L,12,0)</f>
        <v>147.00</v>
      </c>
      <c r="F14" s="4" t="str">
        <f>VLOOKUP(A14,HOP!A:C,3,0)</f>
        <v>2373637</v>
      </c>
      <c r="G14" s="4">
        <f t="shared" si="0"/>
        <v>0</v>
      </c>
      <c r="H14" s="4" t="str">
        <f t="shared" si="1"/>
        <v>，2373637</v>
      </c>
      <c r="I14" s="4" t="str">
        <f>VLOOKUP(A14,HOP!A:T,20,0)</f>
        <v>直连</v>
      </c>
    </row>
    <row r="15" s="4" customFormat="1" spans="1:9">
      <c r="A15" s="4">
        <v>17123700037</v>
      </c>
      <c r="B15" s="5">
        <v>44566</v>
      </c>
      <c r="C15" s="5">
        <v>44567</v>
      </c>
      <c r="D15" s="4">
        <v>163</v>
      </c>
      <c r="E15" s="4" t="str">
        <f>VLOOKUP(A15,HOP!A:L,12,0)</f>
        <v>163.00</v>
      </c>
      <c r="F15" s="4" t="str">
        <f>VLOOKUP(A15,HOP!A:C,3,0)</f>
        <v>2374476</v>
      </c>
      <c r="G15" s="4">
        <f t="shared" si="0"/>
        <v>0</v>
      </c>
      <c r="H15" s="4" t="str">
        <f t="shared" si="1"/>
        <v>，2374476</v>
      </c>
      <c r="I15" s="4" t="str">
        <f>VLOOKUP(A15,HOP!A:T,20,0)</f>
        <v>直连</v>
      </c>
    </row>
    <row r="16" s="4" customFormat="1" spans="1:9">
      <c r="A16" s="4">
        <v>17123707992</v>
      </c>
      <c r="B16" s="5">
        <v>44566</v>
      </c>
      <c r="C16" s="5">
        <v>44567</v>
      </c>
      <c r="D16" s="4">
        <v>135</v>
      </c>
      <c r="E16" s="4" t="str">
        <f>VLOOKUP(A16,HOP!A:L,12,0)</f>
        <v>135.00</v>
      </c>
      <c r="F16" s="4" t="str">
        <f>VLOOKUP(A16,HOP!A:C,3,0)</f>
        <v>2374477</v>
      </c>
      <c r="G16" s="4">
        <f t="shared" si="0"/>
        <v>0</v>
      </c>
      <c r="H16" s="4" t="str">
        <f t="shared" si="1"/>
        <v>，2374477</v>
      </c>
      <c r="I16" s="4" t="str">
        <f>VLOOKUP(A16,HOP!A:T,20,0)</f>
        <v>直连</v>
      </c>
    </row>
    <row r="17" s="4" customFormat="1" spans="1:9">
      <c r="A17" s="4">
        <v>17123863600</v>
      </c>
      <c r="B17" s="5">
        <v>44566</v>
      </c>
      <c r="C17" s="5">
        <v>44567</v>
      </c>
      <c r="D17" s="4">
        <v>147</v>
      </c>
      <c r="E17" s="4" t="str">
        <f>VLOOKUP(A17,HOP!A:L,12,0)</f>
        <v>147.00</v>
      </c>
      <c r="F17" s="4" t="str">
        <f>VLOOKUP(A17,HOP!A:C,3,0)</f>
        <v>2374520</v>
      </c>
      <c r="G17" s="4">
        <f t="shared" si="0"/>
        <v>0</v>
      </c>
      <c r="H17" s="4" t="str">
        <f t="shared" si="1"/>
        <v>，2374520</v>
      </c>
      <c r="I17" s="4" t="str">
        <f>VLOOKUP(A17,HOP!A:T,20,0)</f>
        <v>直连</v>
      </c>
    </row>
    <row r="18" s="4" customFormat="1" spans="1:9">
      <c r="A18" s="4">
        <v>17123892450</v>
      </c>
      <c r="B18" s="5">
        <v>44566</v>
      </c>
      <c r="C18" s="5">
        <v>44567</v>
      </c>
      <c r="D18" s="4">
        <v>143</v>
      </c>
      <c r="E18" s="4" t="str">
        <f>VLOOKUP(A18,HOP!A:L,12,0)</f>
        <v>143.00</v>
      </c>
      <c r="F18" s="4" t="str">
        <f>VLOOKUP(A18,HOP!A:C,3,0)</f>
        <v>2374532</v>
      </c>
      <c r="G18" s="4">
        <f t="shared" si="0"/>
        <v>0</v>
      </c>
      <c r="H18" s="4" t="str">
        <f t="shared" si="1"/>
        <v>，2374532</v>
      </c>
      <c r="I18" s="4" t="str">
        <f>VLOOKUP(A18,HOP!A:T,20,0)</f>
        <v>直连</v>
      </c>
    </row>
    <row r="19" s="4" customFormat="1" spans="1:9">
      <c r="A19" s="4">
        <v>17123935192</v>
      </c>
      <c r="B19" s="5">
        <v>44566</v>
      </c>
      <c r="C19" s="5">
        <v>44567</v>
      </c>
      <c r="D19" s="4">
        <v>173</v>
      </c>
      <c r="E19" s="4" t="str">
        <f>VLOOKUP(A19,HOP!A:L,12,0)</f>
        <v>173.00</v>
      </c>
      <c r="F19" s="4" t="str">
        <f>VLOOKUP(A19,HOP!A:C,3,0)</f>
        <v>2374542</v>
      </c>
      <c r="G19" s="4">
        <f t="shared" si="0"/>
        <v>0</v>
      </c>
      <c r="H19" s="4" t="str">
        <f t="shared" si="1"/>
        <v>，2374542</v>
      </c>
      <c r="I19" s="4" t="str">
        <f>VLOOKUP(A19,HOP!A:T,20,0)</f>
        <v>直连</v>
      </c>
    </row>
    <row r="20" s="4" customFormat="1" spans="1:9">
      <c r="A20" s="4">
        <v>17123939457</v>
      </c>
      <c r="B20" s="5">
        <v>44566</v>
      </c>
      <c r="C20" s="5">
        <v>44567</v>
      </c>
      <c r="D20" s="4">
        <v>173</v>
      </c>
      <c r="E20" s="4" t="str">
        <f>VLOOKUP(A20,HOP!A:L,12,0)</f>
        <v>173.00</v>
      </c>
      <c r="F20" s="4" t="str">
        <f>VLOOKUP(A20,HOP!A:C,3,0)</f>
        <v>2374546</v>
      </c>
      <c r="G20" s="4">
        <f t="shared" si="0"/>
        <v>0</v>
      </c>
      <c r="H20" s="4" t="str">
        <f t="shared" si="1"/>
        <v>，2374546</v>
      </c>
      <c r="I20" s="4" t="str">
        <f>VLOOKUP(A20,HOP!A:T,20,0)</f>
        <v>直连</v>
      </c>
    </row>
    <row r="21" s="4" customFormat="1" spans="1:9">
      <c r="A21" s="4">
        <v>17124007309</v>
      </c>
      <c r="B21" s="5">
        <v>44566</v>
      </c>
      <c r="C21" s="5">
        <v>44567</v>
      </c>
      <c r="D21" s="4">
        <v>197</v>
      </c>
      <c r="E21" s="4" t="str">
        <f>VLOOKUP(A21,HOP!A:L,12,0)</f>
        <v>197.00</v>
      </c>
      <c r="F21" s="4" t="str">
        <f>VLOOKUP(A21,HOP!A:C,3,0)</f>
        <v>2374568</v>
      </c>
      <c r="G21" s="4">
        <f t="shared" si="0"/>
        <v>0</v>
      </c>
      <c r="H21" s="4" t="str">
        <f t="shared" si="1"/>
        <v>，2374568</v>
      </c>
      <c r="I21" s="4" t="str">
        <f>VLOOKUP(A21,HOP!A:T,20,0)</f>
        <v>直连</v>
      </c>
    </row>
    <row r="22" s="4" customFormat="1" spans="1:9">
      <c r="A22" s="4">
        <v>17124051512</v>
      </c>
      <c r="B22" s="5">
        <v>44566</v>
      </c>
      <c r="C22" s="5">
        <v>44567</v>
      </c>
      <c r="D22" s="4">
        <v>135</v>
      </c>
      <c r="E22" s="4" t="str">
        <f>VLOOKUP(A22,HOP!A:L,12,0)</f>
        <v>135.00</v>
      </c>
      <c r="F22" s="4" t="str">
        <f>VLOOKUP(A22,HOP!A:C,3,0)</f>
        <v>2374591</v>
      </c>
      <c r="G22" s="4">
        <f t="shared" si="0"/>
        <v>0</v>
      </c>
      <c r="H22" s="4" t="str">
        <f t="shared" si="1"/>
        <v>，2374591</v>
      </c>
      <c r="I22" s="4" t="str">
        <f>VLOOKUP(A22,HOP!A:T,20,0)</f>
        <v>直连</v>
      </c>
    </row>
    <row r="23" s="4" customFormat="1" spans="1:9">
      <c r="A23" s="4">
        <v>17124135950</v>
      </c>
      <c r="B23" s="5">
        <v>44566</v>
      </c>
      <c r="C23" s="5">
        <v>44567</v>
      </c>
      <c r="D23" s="4">
        <v>310</v>
      </c>
      <c r="E23" s="4" t="str">
        <f>VLOOKUP(A23,HOP!A:L,12,0)</f>
        <v>310.00</v>
      </c>
      <c r="F23" s="4" t="str">
        <f>VLOOKUP(A23,HOP!A:C,3,0)</f>
        <v>2374628</v>
      </c>
      <c r="G23" s="4">
        <f t="shared" si="0"/>
        <v>0</v>
      </c>
      <c r="H23" s="4" t="str">
        <f t="shared" si="1"/>
        <v>，2374628</v>
      </c>
      <c r="I23" s="4" t="str">
        <f>VLOOKUP(A23,HOP!A:T,20,0)</f>
        <v>直连</v>
      </c>
    </row>
    <row r="24" s="4" customFormat="1" spans="1:9">
      <c r="A24" s="4">
        <v>17124136821</v>
      </c>
      <c r="B24" s="5">
        <v>44566</v>
      </c>
      <c r="C24" s="5">
        <v>44567</v>
      </c>
      <c r="D24" s="4">
        <v>191</v>
      </c>
      <c r="E24" s="4" t="str">
        <f>VLOOKUP(A24,HOP!A:L,12,0)</f>
        <v>191.00</v>
      </c>
      <c r="F24" s="4" t="str">
        <f>VLOOKUP(A24,HOP!A:C,3,0)</f>
        <v>2374630</v>
      </c>
      <c r="G24" s="4">
        <f t="shared" si="0"/>
        <v>0</v>
      </c>
      <c r="H24" s="4" t="str">
        <f t="shared" si="1"/>
        <v>，2374630</v>
      </c>
      <c r="I24" s="4" t="str">
        <f>VLOOKUP(A24,HOP!A:T,20,0)</f>
        <v>直连</v>
      </c>
    </row>
    <row r="25" s="4" customFormat="1" hidden="1" spans="1:9">
      <c r="A25" s="4">
        <v>17124395025</v>
      </c>
      <c r="B25" s="5">
        <v>44566</v>
      </c>
      <c r="C25" s="5">
        <v>44567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spans="1:9">
      <c r="A26" s="4">
        <v>17124411021</v>
      </c>
      <c r="B26" s="5">
        <v>44566</v>
      </c>
      <c r="C26" s="5">
        <v>44567</v>
      </c>
      <c r="D26" s="4">
        <v>530</v>
      </c>
      <c r="E26" s="4" t="str">
        <f>VLOOKUP(A26,HOP!A:L,12,0)</f>
        <v>530.00</v>
      </c>
      <c r="F26" s="4" t="str">
        <f>VLOOKUP(A26,HOP!A:C,3,0)</f>
        <v>2374759</v>
      </c>
      <c r="G26" s="4">
        <f t="shared" si="0"/>
        <v>0</v>
      </c>
      <c r="H26" s="4" t="str">
        <f t="shared" si="1"/>
        <v>，2374759</v>
      </c>
      <c r="I26" s="4" t="str">
        <f>VLOOKUP(A26,HOP!A:T,20,0)</f>
        <v>直连</v>
      </c>
    </row>
    <row r="28" spans="4:4">
      <c r="D28" s="4">
        <f>SUM(D2:D27)</f>
        <v>7581</v>
      </c>
    </row>
    <row r="29" spans="4:4">
      <c r="D29" s="4" t="s">
        <v>101</v>
      </c>
    </row>
    <row r="33" spans="1:1">
      <c r="A33" s="4" t="s">
        <v>102</v>
      </c>
    </row>
    <row r="34" spans="1:1">
      <c r="A34" s="4" t="s">
        <v>103</v>
      </c>
    </row>
  </sheetData>
  <autoFilter ref="A1:XFD29">
    <filterColumn colId="3">
      <filters blank="1">
        <filter val="310"/>
        <filter val="191"/>
        <filter val="114"/>
        <filter val="197"/>
        <filter val="420"/>
        <filter val="621"/>
        <filter val="162"/>
        <filter val="562"/>
        <filter val="163"/>
        <filter val="369"/>
        <filter val="7581 CNY"/>
        <filter val="530"/>
        <filter val="372"/>
        <filter val="173"/>
        <filter val="135"/>
        <filter val="7581"/>
        <filter val="143"/>
        <filter val="1745"/>
        <filter val="486"/>
        <filter val="1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104</v>
      </c>
      <c r="B1" s="2" t="s">
        <v>105</v>
      </c>
      <c r="C1" s="2" t="s">
        <v>106</v>
      </c>
      <c r="D1" s="2" t="s">
        <v>107</v>
      </c>
      <c r="E1" s="2" t="s">
        <v>13</v>
      </c>
      <c r="F1" s="2" t="s">
        <v>5</v>
      </c>
      <c r="G1" s="2" t="s">
        <v>6</v>
      </c>
      <c r="H1" s="2" t="s">
        <v>108</v>
      </c>
      <c r="I1" s="2" t="s">
        <v>109</v>
      </c>
      <c r="J1" s="2" t="s">
        <v>110</v>
      </c>
      <c r="K1" s="2" t="s">
        <v>111</v>
      </c>
      <c r="L1" s="2" t="s">
        <v>112</v>
      </c>
      <c r="M1" s="2" t="s">
        <v>113</v>
      </c>
      <c r="N1" s="2" t="s">
        <v>114</v>
      </c>
      <c r="O1" s="2" t="s">
        <v>115</v>
      </c>
      <c r="P1" s="2" t="s">
        <v>116</v>
      </c>
      <c r="Q1" s="2" t="s">
        <v>117</v>
      </c>
      <c r="R1" s="2" t="s">
        <v>118</v>
      </c>
      <c r="S1" s="2" t="s">
        <v>119</v>
      </c>
      <c r="T1" s="2" t="s">
        <v>120</v>
      </c>
    </row>
    <row r="2" s="1" customFormat="1" spans="1:20">
      <c r="A2" s="3">
        <v>17124411021</v>
      </c>
      <c r="B2" s="1" t="s">
        <v>121</v>
      </c>
      <c r="C2" s="1" t="s">
        <v>122</v>
      </c>
      <c r="D2" s="1" t="s">
        <v>123</v>
      </c>
      <c r="E2" s="1" t="s">
        <v>98</v>
      </c>
      <c r="F2" s="1" t="s">
        <v>121</v>
      </c>
      <c r="G2" s="1" t="s">
        <v>124</v>
      </c>
      <c r="H2" s="1" t="s">
        <v>125</v>
      </c>
      <c r="I2" s="1" t="s">
        <v>126</v>
      </c>
      <c r="J2" s="1" t="s">
        <v>127</v>
      </c>
      <c r="K2" s="1" t="s">
        <v>126</v>
      </c>
      <c r="L2" s="1" t="s">
        <v>126</v>
      </c>
      <c r="M2" s="1" t="s">
        <v>128</v>
      </c>
      <c r="N2" s="1" t="s">
        <v>128</v>
      </c>
      <c r="O2" s="1" t="s">
        <v>129</v>
      </c>
      <c r="P2" s="1" t="s">
        <v>130</v>
      </c>
      <c r="Q2" s="1" t="s">
        <v>131</v>
      </c>
      <c r="R2" s="1" t="s">
        <v>132</v>
      </c>
      <c r="S2" s="1" t="s">
        <v>133</v>
      </c>
      <c r="T2" s="1" t="s">
        <v>134</v>
      </c>
    </row>
    <row r="3" s="1" customFormat="1" spans="1:20">
      <c r="A3" s="3">
        <v>17124136821</v>
      </c>
      <c r="B3" s="1" t="s">
        <v>121</v>
      </c>
      <c r="C3" s="1" t="s">
        <v>135</v>
      </c>
      <c r="D3" s="1" t="s">
        <v>136</v>
      </c>
      <c r="E3" s="1" t="s">
        <v>92</v>
      </c>
      <c r="F3" s="1" t="s">
        <v>121</v>
      </c>
      <c r="G3" s="1" t="s">
        <v>124</v>
      </c>
      <c r="H3" s="1" t="s">
        <v>125</v>
      </c>
      <c r="I3" s="1" t="s">
        <v>137</v>
      </c>
      <c r="J3" s="1" t="s">
        <v>127</v>
      </c>
      <c r="K3" s="1" t="s">
        <v>137</v>
      </c>
      <c r="L3" s="1" t="s">
        <v>137</v>
      </c>
      <c r="M3" s="1" t="s">
        <v>128</v>
      </c>
      <c r="N3" s="1" t="s">
        <v>128</v>
      </c>
      <c r="O3" s="1" t="s">
        <v>129</v>
      </c>
      <c r="P3" s="1" t="s">
        <v>130</v>
      </c>
      <c r="Q3" s="1" t="s">
        <v>138</v>
      </c>
      <c r="R3" s="1" t="s">
        <v>132</v>
      </c>
      <c r="S3" s="1" t="s">
        <v>133</v>
      </c>
      <c r="T3" s="1" t="s">
        <v>134</v>
      </c>
    </row>
    <row r="4" s="1" customFormat="1" spans="1:20">
      <c r="A4" s="3">
        <v>17124135950</v>
      </c>
      <c r="B4" s="1" t="s">
        <v>121</v>
      </c>
      <c r="C4" s="1" t="s">
        <v>139</v>
      </c>
      <c r="D4" s="1" t="s">
        <v>140</v>
      </c>
      <c r="E4" s="1" t="s">
        <v>88</v>
      </c>
      <c r="F4" s="1" t="s">
        <v>121</v>
      </c>
      <c r="G4" s="1" t="s">
        <v>124</v>
      </c>
      <c r="H4" s="1" t="s">
        <v>125</v>
      </c>
      <c r="I4" s="1" t="s">
        <v>141</v>
      </c>
      <c r="J4" s="1" t="s">
        <v>127</v>
      </c>
      <c r="K4" s="1" t="s">
        <v>141</v>
      </c>
      <c r="L4" s="1" t="s">
        <v>141</v>
      </c>
      <c r="M4" s="1" t="s">
        <v>128</v>
      </c>
      <c r="N4" s="1" t="s">
        <v>128</v>
      </c>
      <c r="O4" s="1" t="s">
        <v>129</v>
      </c>
      <c r="P4" s="1" t="s">
        <v>130</v>
      </c>
      <c r="Q4" s="1" t="s">
        <v>142</v>
      </c>
      <c r="R4" s="1" t="s">
        <v>132</v>
      </c>
      <c r="S4" s="1" t="s">
        <v>133</v>
      </c>
      <c r="T4" s="1" t="s">
        <v>134</v>
      </c>
    </row>
    <row r="5" s="1" customFormat="1" spans="1:20">
      <c r="A5" s="3">
        <v>17124051512</v>
      </c>
      <c r="B5" s="1" t="s">
        <v>121</v>
      </c>
      <c r="C5" s="1" t="s">
        <v>143</v>
      </c>
      <c r="D5" s="1" t="s">
        <v>144</v>
      </c>
      <c r="E5" s="1" t="s">
        <v>85</v>
      </c>
      <c r="F5" s="1" t="s">
        <v>121</v>
      </c>
      <c r="G5" s="1" t="s">
        <v>124</v>
      </c>
      <c r="H5" s="1" t="s">
        <v>125</v>
      </c>
      <c r="I5" s="1" t="s">
        <v>145</v>
      </c>
      <c r="J5" s="1" t="s">
        <v>127</v>
      </c>
      <c r="K5" s="1" t="s">
        <v>145</v>
      </c>
      <c r="L5" s="1" t="s">
        <v>145</v>
      </c>
      <c r="M5" s="1" t="s">
        <v>128</v>
      </c>
      <c r="N5" s="1" t="s">
        <v>128</v>
      </c>
      <c r="O5" s="1" t="s">
        <v>129</v>
      </c>
      <c r="P5" s="1" t="s">
        <v>130</v>
      </c>
      <c r="Q5" s="1" t="s">
        <v>146</v>
      </c>
      <c r="R5" s="1" t="s">
        <v>132</v>
      </c>
      <c r="S5" s="1" t="s">
        <v>133</v>
      </c>
      <c r="T5" s="1" t="s">
        <v>134</v>
      </c>
    </row>
    <row r="6" s="1" customFormat="1" spans="1:20">
      <c r="A6" s="3">
        <v>17124007309</v>
      </c>
      <c r="B6" s="1" t="s">
        <v>121</v>
      </c>
      <c r="C6" s="1" t="s">
        <v>147</v>
      </c>
      <c r="D6" s="1" t="s">
        <v>148</v>
      </c>
      <c r="E6" s="1" t="s">
        <v>81</v>
      </c>
      <c r="F6" s="1" t="s">
        <v>121</v>
      </c>
      <c r="G6" s="1" t="s">
        <v>124</v>
      </c>
      <c r="H6" s="1" t="s">
        <v>125</v>
      </c>
      <c r="I6" s="1" t="s">
        <v>149</v>
      </c>
      <c r="J6" s="1" t="s">
        <v>127</v>
      </c>
      <c r="K6" s="1" t="s">
        <v>149</v>
      </c>
      <c r="L6" s="1" t="s">
        <v>149</v>
      </c>
      <c r="M6" s="1" t="s">
        <v>128</v>
      </c>
      <c r="N6" s="1" t="s">
        <v>128</v>
      </c>
      <c r="O6" s="1" t="s">
        <v>129</v>
      </c>
      <c r="P6" s="1" t="s">
        <v>130</v>
      </c>
      <c r="Q6" s="1" t="s">
        <v>150</v>
      </c>
      <c r="R6" s="1" t="s">
        <v>132</v>
      </c>
      <c r="S6" s="1" t="s">
        <v>133</v>
      </c>
      <c r="T6" s="1" t="s">
        <v>134</v>
      </c>
    </row>
    <row r="7" s="1" customFormat="1" spans="1:20">
      <c r="A7" s="3">
        <v>17123939457</v>
      </c>
      <c r="B7" s="1" t="s">
        <v>121</v>
      </c>
      <c r="C7" s="1" t="s">
        <v>151</v>
      </c>
      <c r="D7" s="1" t="s">
        <v>152</v>
      </c>
      <c r="E7" s="1" t="s">
        <v>78</v>
      </c>
      <c r="F7" s="1" t="s">
        <v>121</v>
      </c>
      <c r="G7" s="1" t="s">
        <v>124</v>
      </c>
      <c r="H7" s="1" t="s">
        <v>125</v>
      </c>
      <c r="I7" s="1" t="s">
        <v>153</v>
      </c>
      <c r="J7" s="1" t="s">
        <v>127</v>
      </c>
      <c r="K7" s="1" t="s">
        <v>153</v>
      </c>
      <c r="L7" s="1" t="s">
        <v>153</v>
      </c>
      <c r="M7" s="1" t="s">
        <v>128</v>
      </c>
      <c r="N7" s="1" t="s">
        <v>128</v>
      </c>
      <c r="O7" s="1" t="s">
        <v>129</v>
      </c>
      <c r="P7" s="1" t="s">
        <v>130</v>
      </c>
      <c r="Q7" s="1" t="s">
        <v>154</v>
      </c>
      <c r="R7" s="1" t="s">
        <v>132</v>
      </c>
      <c r="S7" s="1" t="s">
        <v>133</v>
      </c>
      <c r="T7" s="1" t="s">
        <v>134</v>
      </c>
    </row>
    <row r="8" s="1" customFormat="1" spans="1:20">
      <c r="A8" s="3">
        <v>17123935192</v>
      </c>
      <c r="B8" s="1" t="s">
        <v>121</v>
      </c>
      <c r="C8" s="1" t="s">
        <v>155</v>
      </c>
      <c r="D8" s="1" t="s">
        <v>152</v>
      </c>
      <c r="E8" s="1" t="s">
        <v>77</v>
      </c>
      <c r="F8" s="1" t="s">
        <v>121</v>
      </c>
      <c r="G8" s="1" t="s">
        <v>124</v>
      </c>
      <c r="H8" s="1" t="s">
        <v>125</v>
      </c>
      <c r="I8" s="1" t="s">
        <v>153</v>
      </c>
      <c r="J8" s="1" t="s">
        <v>127</v>
      </c>
      <c r="K8" s="1" t="s">
        <v>153</v>
      </c>
      <c r="L8" s="1" t="s">
        <v>153</v>
      </c>
      <c r="M8" s="1" t="s">
        <v>128</v>
      </c>
      <c r="N8" s="1" t="s">
        <v>128</v>
      </c>
      <c r="O8" s="1" t="s">
        <v>129</v>
      </c>
      <c r="P8" s="1" t="s">
        <v>130</v>
      </c>
      <c r="Q8" s="1" t="s">
        <v>156</v>
      </c>
      <c r="R8" s="1" t="s">
        <v>132</v>
      </c>
      <c r="S8" s="1" t="s">
        <v>133</v>
      </c>
      <c r="T8" s="1" t="s">
        <v>134</v>
      </c>
    </row>
    <row r="9" s="1" customFormat="1" spans="1:20">
      <c r="A9" s="3">
        <v>17123892450</v>
      </c>
      <c r="B9" s="1" t="s">
        <v>121</v>
      </c>
      <c r="C9" s="1" t="s">
        <v>157</v>
      </c>
      <c r="D9" s="1" t="s">
        <v>158</v>
      </c>
      <c r="E9" s="1" t="s">
        <v>74</v>
      </c>
      <c r="F9" s="1" t="s">
        <v>121</v>
      </c>
      <c r="G9" s="1" t="s">
        <v>124</v>
      </c>
      <c r="H9" s="1" t="s">
        <v>125</v>
      </c>
      <c r="I9" s="1" t="s">
        <v>159</v>
      </c>
      <c r="J9" s="1" t="s">
        <v>127</v>
      </c>
      <c r="K9" s="1" t="s">
        <v>159</v>
      </c>
      <c r="L9" s="1" t="s">
        <v>159</v>
      </c>
      <c r="M9" s="1" t="s">
        <v>128</v>
      </c>
      <c r="N9" s="1" t="s">
        <v>128</v>
      </c>
      <c r="O9" s="1" t="s">
        <v>129</v>
      </c>
      <c r="P9" s="1" t="s">
        <v>130</v>
      </c>
      <c r="Q9" s="1" t="s">
        <v>160</v>
      </c>
      <c r="R9" s="1" t="s">
        <v>132</v>
      </c>
      <c r="S9" s="1" t="s">
        <v>133</v>
      </c>
      <c r="T9" s="1" t="s">
        <v>134</v>
      </c>
    </row>
    <row r="10" s="1" customFormat="1" spans="1:20">
      <c r="A10" s="3">
        <v>17123863600</v>
      </c>
      <c r="B10" s="1" t="s">
        <v>121</v>
      </c>
      <c r="C10" s="1" t="s">
        <v>161</v>
      </c>
      <c r="D10" s="1" t="s">
        <v>162</v>
      </c>
      <c r="E10" s="1" t="s">
        <v>73</v>
      </c>
      <c r="F10" s="1" t="s">
        <v>121</v>
      </c>
      <c r="G10" s="1" t="s">
        <v>124</v>
      </c>
      <c r="H10" s="1" t="s">
        <v>125</v>
      </c>
      <c r="I10" s="1" t="s">
        <v>163</v>
      </c>
      <c r="J10" s="1" t="s">
        <v>127</v>
      </c>
      <c r="K10" s="1" t="s">
        <v>163</v>
      </c>
      <c r="L10" s="1" t="s">
        <v>163</v>
      </c>
      <c r="M10" s="1" t="s">
        <v>128</v>
      </c>
      <c r="N10" s="1" t="s">
        <v>128</v>
      </c>
      <c r="O10" s="1" t="s">
        <v>129</v>
      </c>
      <c r="P10" s="1" t="s">
        <v>130</v>
      </c>
      <c r="Q10" s="1" t="s">
        <v>164</v>
      </c>
      <c r="R10" s="1" t="s">
        <v>132</v>
      </c>
      <c r="S10" s="1" t="s">
        <v>133</v>
      </c>
      <c r="T10" s="1" t="s">
        <v>134</v>
      </c>
    </row>
    <row r="11" s="1" customFormat="1" spans="1:20">
      <c r="A11" s="3">
        <v>17123707992</v>
      </c>
      <c r="B11" s="1" t="s">
        <v>121</v>
      </c>
      <c r="C11" s="1" t="s">
        <v>165</v>
      </c>
      <c r="D11" s="1" t="s">
        <v>166</v>
      </c>
      <c r="E11" s="1" t="s">
        <v>167</v>
      </c>
      <c r="F11" s="1" t="s">
        <v>121</v>
      </c>
      <c r="G11" s="1" t="s">
        <v>124</v>
      </c>
      <c r="H11" s="1" t="s">
        <v>125</v>
      </c>
      <c r="I11" s="1" t="s">
        <v>145</v>
      </c>
      <c r="J11" s="1" t="s">
        <v>127</v>
      </c>
      <c r="K11" s="1" t="s">
        <v>145</v>
      </c>
      <c r="L11" s="1" t="s">
        <v>145</v>
      </c>
      <c r="M11" s="1" t="s">
        <v>128</v>
      </c>
      <c r="N11" s="1" t="s">
        <v>128</v>
      </c>
      <c r="O11" s="1" t="s">
        <v>129</v>
      </c>
      <c r="P11" s="1" t="s">
        <v>130</v>
      </c>
      <c r="Q11" s="1" t="s">
        <v>168</v>
      </c>
      <c r="R11" s="1" t="s">
        <v>132</v>
      </c>
      <c r="S11" s="1" t="s">
        <v>133</v>
      </c>
      <c r="T11" s="1" t="s">
        <v>134</v>
      </c>
    </row>
    <row r="12" s="1" customFormat="1" spans="1:20">
      <c r="A12" s="3">
        <v>17123700037</v>
      </c>
      <c r="B12" s="1" t="s">
        <v>121</v>
      </c>
      <c r="C12" s="1" t="s">
        <v>169</v>
      </c>
      <c r="D12" s="1" t="s">
        <v>170</v>
      </c>
      <c r="E12" s="1" t="s">
        <v>69</v>
      </c>
      <c r="F12" s="1" t="s">
        <v>121</v>
      </c>
      <c r="G12" s="1" t="s">
        <v>124</v>
      </c>
      <c r="H12" s="1" t="s">
        <v>125</v>
      </c>
      <c r="I12" s="1" t="s">
        <v>171</v>
      </c>
      <c r="J12" s="1" t="s">
        <v>127</v>
      </c>
      <c r="K12" s="1" t="s">
        <v>171</v>
      </c>
      <c r="L12" s="1" t="s">
        <v>171</v>
      </c>
      <c r="M12" s="1" t="s">
        <v>128</v>
      </c>
      <c r="N12" s="1" t="s">
        <v>128</v>
      </c>
      <c r="O12" s="1" t="s">
        <v>129</v>
      </c>
      <c r="P12" s="1" t="s">
        <v>130</v>
      </c>
      <c r="Q12" s="1" t="s">
        <v>172</v>
      </c>
      <c r="R12" s="1" t="s">
        <v>132</v>
      </c>
      <c r="S12" s="1" t="s">
        <v>133</v>
      </c>
      <c r="T12" s="1" t="s">
        <v>134</v>
      </c>
    </row>
    <row r="13" s="1" customFormat="1" spans="1:20">
      <c r="A13" s="3">
        <v>17119668474</v>
      </c>
      <c r="B13" s="1" t="s">
        <v>121</v>
      </c>
      <c r="C13" s="1" t="s">
        <v>173</v>
      </c>
      <c r="D13" s="1" t="s">
        <v>174</v>
      </c>
      <c r="E13" s="1" t="s">
        <v>175</v>
      </c>
      <c r="F13" s="1" t="s">
        <v>121</v>
      </c>
      <c r="G13" s="1" t="s">
        <v>124</v>
      </c>
      <c r="H13" s="1" t="s">
        <v>125</v>
      </c>
      <c r="I13" s="1" t="s">
        <v>163</v>
      </c>
      <c r="J13" s="1" t="s">
        <v>127</v>
      </c>
      <c r="K13" s="1" t="s">
        <v>163</v>
      </c>
      <c r="L13" s="1" t="s">
        <v>163</v>
      </c>
      <c r="M13" s="1" t="s">
        <v>128</v>
      </c>
      <c r="N13" s="1" t="s">
        <v>128</v>
      </c>
      <c r="O13" s="1" t="s">
        <v>129</v>
      </c>
      <c r="P13" s="1" t="s">
        <v>130</v>
      </c>
      <c r="Q13" s="1" t="s">
        <v>176</v>
      </c>
      <c r="R13" s="1" t="s">
        <v>132</v>
      </c>
      <c r="S13" s="1" t="s">
        <v>133</v>
      </c>
      <c r="T13" s="1" t="s">
        <v>134</v>
      </c>
    </row>
    <row r="14" s="1" customFormat="1" spans="1:20">
      <c r="A14" s="3">
        <v>17119333097</v>
      </c>
      <c r="B14" s="1" t="s">
        <v>121</v>
      </c>
      <c r="C14" s="1" t="s">
        <v>177</v>
      </c>
      <c r="D14" s="1" t="s">
        <v>158</v>
      </c>
      <c r="E14" s="1" t="s">
        <v>65</v>
      </c>
      <c r="F14" s="1" t="s">
        <v>121</v>
      </c>
      <c r="G14" s="1" t="s">
        <v>124</v>
      </c>
      <c r="H14" s="1" t="s">
        <v>125</v>
      </c>
      <c r="I14" s="1" t="s">
        <v>159</v>
      </c>
      <c r="J14" s="1" t="s">
        <v>127</v>
      </c>
      <c r="K14" s="1" t="s">
        <v>159</v>
      </c>
      <c r="L14" s="1" t="s">
        <v>159</v>
      </c>
      <c r="M14" s="1" t="s">
        <v>128</v>
      </c>
      <c r="N14" s="1" t="s">
        <v>128</v>
      </c>
      <c r="O14" s="1" t="s">
        <v>129</v>
      </c>
      <c r="P14" s="1" t="s">
        <v>130</v>
      </c>
      <c r="Q14" s="1" t="s">
        <v>178</v>
      </c>
      <c r="R14" s="1" t="s">
        <v>132</v>
      </c>
      <c r="S14" s="1" t="s">
        <v>133</v>
      </c>
      <c r="T14" s="1" t="s">
        <v>134</v>
      </c>
    </row>
    <row r="15" s="1" customFormat="1" spans="1:20">
      <c r="A15" s="3">
        <v>17119324699</v>
      </c>
      <c r="B15" s="1" t="s">
        <v>121</v>
      </c>
      <c r="C15" s="1" t="s">
        <v>179</v>
      </c>
      <c r="D15" s="1" t="s">
        <v>180</v>
      </c>
      <c r="E15" s="1" t="s">
        <v>181</v>
      </c>
      <c r="F15" s="1" t="s">
        <v>121</v>
      </c>
      <c r="G15" s="1" t="s">
        <v>124</v>
      </c>
      <c r="H15" s="1" t="s">
        <v>125</v>
      </c>
      <c r="I15" s="1" t="s">
        <v>182</v>
      </c>
      <c r="J15" s="1" t="s">
        <v>127</v>
      </c>
      <c r="K15" s="1" t="s">
        <v>182</v>
      </c>
      <c r="L15" s="1" t="s">
        <v>182</v>
      </c>
      <c r="M15" s="1" t="s">
        <v>128</v>
      </c>
      <c r="N15" s="1" t="s">
        <v>128</v>
      </c>
      <c r="O15" s="1" t="s">
        <v>129</v>
      </c>
      <c r="P15" s="1" t="s">
        <v>130</v>
      </c>
      <c r="Q15" s="1" t="s">
        <v>183</v>
      </c>
      <c r="R15" s="1" t="s">
        <v>132</v>
      </c>
      <c r="S15" s="1" t="s">
        <v>133</v>
      </c>
      <c r="T15" s="1" t="s">
        <v>134</v>
      </c>
    </row>
    <row r="16" s="1" customFormat="1" spans="1:20">
      <c r="A16" s="3">
        <v>17119215841</v>
      </c>
      <c r="B16" s="1" t="s">
        <v>121</v>
      </c>
      <c r="C16" s="1" t="s">
        <v>184</v>
      </c>
      <c r="D16" s="1" t="s">
        <v>185</v>
      </c>
      <c r="E16" s="1" t="s">
        <v>62</v>
      </c>
      <c r="F16" s="1" t="s">
        <v>121</v>
      </c>
      <c r="G16" s="1" t="s">
        <v>124</v>
      </c>
      <c r="H16" s="1" t="s">
        <v>125</v>
      </c>
      <c r="I16" s="1" t="s">
        <v>186</v>
      </c>
      <c r="J16" s="1" t="s">
        <v>127</v>
      </c>
      <c r="K16" s="1" t="s">
        <v>186</v>
      </c>
      <c r="L16" s="1" t="s">
        <v>186</v>
      </c>
      <c r="M16" s="1" t="s">
        <v>128</v>
      </c>
      <c r="N16" s="1" t="s">
        <v>128</v>
      </c>
      <c r="O16" s="1" t="s">
        <v>129</v>
      </c>
      <c r="P16" s="1" t="s">
        <v>130</v>
      </c>
      <c r="Q16" s="1" t="s">
        <v>187</v>
      </c>
      <c r="R16" s="1" t="s">
        <v>132</v>
      </c>
      <c r="S16" s="1" t="s">
        <v>133</v>
      </c>
      <c r="T16" s="1" t="s">
        <v>134</v>
      </c>
    </row>
    <row r="17" s="1" customFormat="1" spans="1:20">
      <c r="A17" s="3">
        <v>17118570520</v>
      </c>
      <c r="B17" s="1" t="s">
        <v>121</v>
      </c>
      <c r="C17" s="1" t="s">
        <v>188</v>
      </c>
      <c r="D17" s="1" t="s">
        <v>189</v>
      </c>
      <c r="E17" s="1" t="s">
        <v>54</v>
      </c>
      <c r="F17" s="1" t="s">
        <v>121</v>
      </c>
      <c r="G17" s="1" t="s">
        <v>124</v>
      </c>
      <c r="H17" s="1" t="s">
        <v>125</v>
      </c>
      <c r="I17" s="1" t="s">
        <v>190</v>
      </c>
      <c r="J17" s="1" t="s">
        <v>127</v>
      </c>
      <c r="K17" s="1" t="s">
        <v>190</v>
      </c>
      <c r="L17" s="1" t="s">
        <v>190</v>
      </c>
      <c r="M17" s="1" t="s">
        <v>128</v>
      </c>
      <c r="N17" s="1" t="s">
        <v>128</v>
      </c>
      <c r="O17" s="1" t="s">
        <v>129</v>
      </c>
      <c r="P17" s="1" t="s">
        <v>130</v>
      </c>
      <c r="Q17" s="1" t="s">
        <v>191</v>
      </c>
      <c r="R17" s="1" t="s">
        <v>132</v>
      </c>
      <c r="S17" s="1" t="s">
        <v>133</v>
      </c>
      <c r="T17" s="1" t="s">
        <v>134</v>
      </c>
    </row>
    <row r="18" s="1" customFormat="1" spans="1:20">
      <c r="A18" s="3">
        <v>17118569628</v>
      </c>
      <c r="B18" s="1" t="s">
        <v>121</v>
      </c>
      <c r="C18" s="1" t="s">
        <v>192</v>
      </c>
      <c r="D18" s="1" t="s">
        <v>158</v>
      </c>
      <c r="E18" s="1" t="s">
        <v>51</v>
      </c>
      <c r="F18" s="1" t="s">
        <v>121</v>
      </c>
      <c r="G18" s="1" t="s">
        <v>124</v>
      </c>
      <c r="H18" s="1" t="s">
        <v>125</v>
      </c>
      <c r="I18" s="1" t="s">
        <v>159</v>
      </c>
      <c r="J18" s="1" t="s">
        <v>127</v>
      </c>
      <c r="K18" s="1" t="s">
        <v>159</v>
      </c>
      <c r="L18" s="1" t="s">
        <v>159</v>
      </c>
      <c r="M18" s="1" t="s">
        <v>128</v>
      </c>
      <c r="N18" s="1" t="s">
        <v>128</v>
      </c>
      <c r="O18" s="1" t="s">
        <v>129</v>
      </c>
      <c r="P18" s="1" t="s">
        <v>130</v>
      </c>
      <c r="Q18" s="1" t="s">
        <v>193</v>
      </c>
      <c r="R18" s="1" t="s">
        <v>132</v>
      </c>
      <c r="S18" s="1" t="s">
        <v>133</v>
      </c>
      <c r="T18" s="1" t="s">
        <v>134</v>
      </c>
    </row>
    <row r="19" s="1" customFormat="1" spans="1:20">
      <c r="A19" s="3">
        <v>17118128254</v>
      </c>
      <c r="B19" s="1" t="s">
        <v>194</v>
      </c>
      <c r="C19" s="1" t="s">
        <v>195</v>
      </c>
      <c r="D19" s="1" t="s">
        <v>196</v>
      </c>
      <c r="E19" s="1" t="s">
        <v>47</v>
      </c>
      <c r="F19" s="1" t="s">
        <v>121</v>
      </c>
      <c r="G19" s="1" t="s">
        <v>124</v>
      </c>
      <c r="H19" s="1" t="s">
        <v>125</v>
      </c>
      <c r="I19" s="1" t="s">
        <v>197</v>
      </c>
      <c r="J19" s="1" t="s">
        <v>127</v>
      </c>
      <c r="K19" s="1" t="s">
        <v>197</v>
      </c>
      <c r="L19" s="1" t="s">
        <v>197</v>
      </c>
      <c r="M19" s="1" t="s">
        <v>128</v>
      </c>
      <c r="N19" s="1" t="s">
        <v>128</v>
      </c>
      <c r="O19" s="1" t="s">
        <v>129</v>
      </c>
      <c r="P19" s="1" t="s">
        <v>130</v>
      </c>
      <c r="Q19" s="1" t="s">
        <v>198</v>
      </c>
      <c r="R19" s="1" t="s">
        <v>132</v>
      </c>
      <c r="S19" s="1" t="s">
        <v>133</v>
      </c>
      <c r="T19" s="1" t="s">
        <v>134</v>
      </c>
    </row>
    <row r="20" s="1" customFormat="1" spans="1:20">
      <c r="A20" s="3">
        <v>17114219944</v>
      </c>
      <c r="B20" s="1" t="s">
        <v>194</v>
      </c>
      <c r="C20" s="1" t="s">
        <v>199</v>
      </c>
      <c r="D20" s="1" t="s">
        <v>200</v>
      </c>
      <c r="E20" s="1" t="s">
        <v>43</v>
      </c>
      <c r="F20" s="1" t="s">
        <v>194</v>
      </c>
      <c r="G20" s="1" t="s">
        <v>124</v>
      </c>
      <c r="H20" s="1" t="s">
        <v>125</v>
      </c>
      <c r="I20" s="1" t="s">
        <v>201</v>
      </c>
      <c r="J20" s="1" t="s">
        <v>127</v>
      </c>
      <c r="K20" s="1" t="s">
        <v>201</v>
      </c>
      <c r="L20" s="1" t="s">
        <v>201</v>
      </c>
      <c r="M20" s="1" t="s">
        <v>128</v>
      </c>
      <c r="N20" s="1" t="s">
        <v>128</v>
      </c>
      <c r="O20" s="1" t="s">
        <v>129</v>
      </c>
      <c r="P20" s="1" t="s">
        <v>130</v>
      </c>
      <c r="Q20" s="1" t="s">
        <v>202</v>
      </c>
      <c r="R20" s="1" t="s">
        <v>132</v>
      </c>
      <c r="S20" s="1" t="s">
        <v>133</v>
      </c>
      <c r="T20" s="1" t="s">
        <v>134</v>
      </c>
    </row>
    <row r="21" s="1" customFormat="1" spans="1:20">
      <c r="A21" s="3">
        <v>17113210815</v>
      </c>
      <c r="B21" s="1" t="s">
        <v>194</v>
      </c>
      <c r="C21" s="1" t="s">
        <v>203</v>
      </c>
      <c r="D21" s="1" t="s">
        <v>204</v>
      </c>
      <c r="E21" s="1" t="s">
        <v>40</v>
      </c>
      <c r="F21" s="1" t="s">
        <v>194</v>
      </c>
      <c r="G21" s="1" t="s">
        <v>124</v>
      </c>
      <c r="H21" s="1" t="s">
        <v>125</v>
      </c>
      <c r="I21" s="1" t="s">
        <v>205</v>
      </c>
      <c r="J21" s="1" t="s">
        <v>127</v>
      </c>
      <c r="K21" s="1" t="s">
        <v>205</v>
      </c>
      <c r="L21" s="1" t="s">
        <v>205</v>
      </c>
      <c r="M21" s="1" t="s">
        <v>128</v>
      </c>
      <c r="N21" s="1" t="s">
        <v>128</v>
      </c>
      <c r="O21" s="1" t="s">
        <v>129</v>
      </c>
      <c r="P21" s="1" t="s">
        <v>130</v>
      </c>
      <c r="Q21" s="1" t="s">
        <v>206</v>
      </c>
      <c r="R21" s="1" t="s">
        <v>132</v>
      </c>
      <c r="S21" s="1" t="s">
        <v>133</v>
      </c>
      <c r="T21" s="1" t="s">
        <v>134</v>
      </c>
    </row>
    <row r="22" s="1" customFormat="1" spans="1:20">
      <c r="A22" s="3">
        <v>17102046527</v>
      </c>
      <c r="B22" s="1" t="s">
        <v>207</v>
      </c>
      <c r="C22" s="1" t="s">
        <v>208</v>
      </c>
      <c r="D22" s="1" t="s">
        <v>209</v>
      </c>
      <c r="E22" s="1" t="s">
        <v>37</v>
      </c>
      <c r="F22" s="1" t="s">
        <v>210</v>
      </c>
      <c r="G22" s="1" t="s">
        <v>124</v>
      </c>
      <c r="H22" s="1" t="s">
        <v>125</v>
      </c>
      <c r="I22" s="1" t="s">
        <v>211</v>
      </c>
      <c r="J22" s="1" t="s">
        <v>127</v>
      </c>
      <c r="K22" s="1" t="s">
        <v>211</v>
      </c>
      <c r="L22" s="1" t="s">
        <v>211</v>
      </c>
      <c r="M22" s="1" t="s">
        <v>128</v>
      </c>
      <c r="N22" s="1" t="s">
        <v>128</v>
      </c>
      <c r="O22" s="1" t="s">
        <v>129</v>
      </c>
      <c r="P22" s="1" t="s">
        <v>130</v>
      </c>
      <c r="Q22" s="1" t="s">
        <v>212</v>
      </c>
      <c r="R22" s="1" t="s">
        <v>132</v>
      </c>
      <c r="S22" s="1" t="s">
        <v>133</v>
      </c>
      <c r="T22" s="1" t="s">
        <v>134</v>
      </c>
    </row>
    <row r="23" s="1" customFormat="1" spans="1:20">
      <c r="A23" s="3">
        <v>17063993201</v>
      </c>
      <c r="B23" s="1" t="s">
        <v>213</v>
      </c>
      <c r="C23" s="1" t="s">
        <v>214</v>
      </c>
      <c r="D23" s="1" t="s">
        <v>215</v>
      </c>
      <c r="E23" s="1" t="s">
        <v>34</v>
      </c>
      <c r="F23" s="1" t="s">
        <v>121</v>
      </c>
      <c r="G23" s="1" t="s">
        <v>124</v>
      </c>
      <c r="H23" s="1" t="s">
        <v>125</v>
      </c>
      <c r="I23" s="1" t="s">
        <v>216</v>
      </c>
      <c r="J23" s="1" t="s">
        <v>127</v>
      </c>
      <c r="K23" s="1" t="s">
        <v>216</v>
      </c>
      <c r="L23" s="1" t="s">
        <v>216</v>
      </c>
      <c r="M23" s="1" t="s">
        <v>128</v>
      </c>
      <c r="N23" s="1" t="s">
        <v>128</v>
      </c>
      <c r="O23" s="1" t="s">
        <v>129</v>
      </c>
      <c r="P23" s="1" t="s">
        <v>130</v>
      </c>
      <c r="Q23" s="1" t="s">
        <v>217</v>
      </c>
      <c r="R23" s="1" t="s">
        <v>132</v>
      </c>
      <c r="S23" s="1" t="s">
        <v>133</v>
      </c>
      <c r="T23" s="1" t="s">
        <v>134</v>
      </c>
    </row>
    <row r="24" s="1" customFormat="1" spans="1:20">
      <c r="A24" s="3">
        <v>16976583940</v>
      </c>
      <c r="B24" s="1" t="s">
        <v>218</v>
      </c>
      <c r="C24" s="1" t="s">
        <v>219</v>
      </c>
      <c r="D24" s="1" t="s">
        <v>220</v>
      </c>
      <c r="E24" s="1" t="s">
        <v>221</v>
      </c>
      <c r="F24" s="1" t="s">
        <v>121</v>
      </c>
      <c r="G24" s="1" t="s">
        <v>124</v>
      </c>
      <c r="H24" s="1" t="s">
        <v>125</v>
      </c>
      <c r="I24" s="1" t="s">
        <v>222</v>
      </c>
      <c r="J24" s="1" t="s">
        <v>127</v>
      </c>
      <c r="K24" s="1" t="s">
        <v>222</v>
      </c>
      <c r="L24" s="1" t="s">
        <v>222</v>
      </c>
      <c r="M24" s="1" t="s">
        <v>128</v>
      </c>
      <c r="N24" s="1" t="s">
        <v>128</v>
      </c>
      <c r="O24" s="1" t="s">
        <v>129</v>
      </c>
      <c r="P24" s="1" t="s">
        <v>130</v>
      </c>
      <c r="Q24" s="1" t="s">
        <v>223</v>
      </c>
      <c r="R24" s="1" t="s">
        <v>132</v>
      </c>
      <c r="S24" s="1" t="s">
        <v>133</v>
      </c>
      <c r="T24" s="1" t="s">
        <v>134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2022-01-21T01:49:01Z</dcterms:created>
  <dcterms:modified xsi:type="dcterms:W3CDTF">2022-01-21T01:53:43Z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75B985991D6F48C89063D28FEFB55511</vt:lpwstr>
  </property>
  <property fmtid="{D5CDD505-2E9C-101B-9397-08002B2CF9AE}" pid="3" name="KSOProductBuildVer">
    <vt:lpwstr>2052-11.1.0.11194</vt:lpwstr>
  </property>
</Properties>
</file>