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对账!$1:$25</definedName>
  </definedNames>
  <calcPr calcId="144525"/>
</workbook>
</file>

<file path=xl/sharedStrings.xml><?xml version="1.0" encoding="utf-8"?>
<sst xmlns="http://schemas.openxmlformats.org/spreadsheetml/2006/main" count="677" uniqueCount="200">
  <si>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</si>
  <si>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</si>
  <si>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</si>
  <si>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</si>
  <si>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</si>
  <si>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</si>
  <si>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</si>
  <si>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</si>
  <si>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</si>
  <si>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</si>
  <si>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</si>
  <si>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</si>
  <si>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</si>
  <si>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</si>
  <si>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</si>
  <si>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</si>
  <si>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</si>
  <si>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</si>
  <si>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</si>
  <si>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</si>
  <si>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</si>
  <si>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</si>
  <si>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</si>
  <si>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</si>
  <si>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</si>
  <si>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</si>
  <si>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</si>
  <si>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[成都]城市便捷酒店(西华大学红光大道店)(78098487)</t>
  </si>
  <si>
    <t>商务大床房&lt;双人入住&gt;&lt;内宾&gt;&lt;预付&gt;&lt;双早&gt;</t>
  </si>
  <si>
    <t>CNY</t>
  </si>
  <si>
    <t>景书桥</t>
  </si>
  <si>
    <t>CA11323220121CNY</t>
  </si>
  <si>
    <t>未提现</t>
  </si>
  <si>
    <t>携程开票</t>
  </si>
  <si>
    <t>王恒辉</t>
  </si>
  <si>
    <t>[常州]锦江都城(常州金坛区政府吾悦广场酒店)(65855254)</t>
  </si>
  <si>
    <t>精致商务房&lt;双人入住&gt;&lt;内宾&gt;&lt;预付&gt;&lt;双早&gt;</t>
  </si>
  <si>
    <t>毛雄鵬</t>
  </si>
  <si>
    <t>[北京]喆啡酒店(北京总部基地丰台科技园地铁站店)(73267345)</t>
  </si>
  <si>
    <t>醇享大床房&lt;双人入住&gt;&lt;内宾&gt;&lt;预付&gt;&lt;双早&gt;</t>
  </si>
  <si>
    <t>李显军</t>
  </si>
  <si>
    <t>[合肥]柏曼酒店(合肥国购广场三里庵地铁站店)(72841726)</t>
  </si>
  <si>
    <t>曼悦双床房&lt;双人入住&gt;&lt;内宾&gt;&lt;预付&gt;&lt;无早&gt;</t>
  </si>
  <si>
    <t>李光辉,杨安圣</t>
  </si>
  <si>
    <t>[怀化]城市便捷酒店(怀化第一人民医院医学院店)(71584095)</t>
  </si>
  <si>
    <t>高级双床房&lt;双人入住&gt;&lt;内宾&gt;&lt;预付&gt;&lt;双早&gt;</t>
  </si>
  <si>
    <t>袁姣,杨祥,谢聪,罗立勇司机,罗方平,朱振宇</t>
  </si>
  <si>
    <t>[崇左]城市便捷酒店(崇左友谊大道店)(72814352)</t>
  </si>
  <si>
    <t>标准大床间&lt;双人入住&gt;&lt;内宾&gt;&lt;预付&gt;&lt;无早&gt;</t>
  </si>
  <si>
    <t>严金德</t>
  </si>
  <si>
    <t>取消</t>
  </si>
  <si>
    <t>[湛江]城市便捷酒店(湛江椹川大道南店)(71585376)</t>
  </si>
  <si>
    <t>特惠大床房&lt;双人入住&gt;&lt;内宾&gt;&lt;预付&gt;&lt;双早&gt;</t>
  </si>
  <si>
    <t>刘四贺</t>
  </si>
  <si>
    <t>[金寨]宜尚酒店(六安金寨五星街桂花公园店)(77362808)</t>
  </si>
  <si>
    <t>豪华双床房&lt;双人入住&gt;&lt;内宾&gt;&lt;预付&gt;&lt;无早&gt;</t>
  </si>
  <si>
    <t>彭雷</t>
  </si>
  <si>
    <t>[淮安]柏曼酒店(淮安苏宁广场淮海西路店)(83812726)</t>
  </si>
  <si>
    <t>高级大床房&lt;双人入住&gt;&lt;内宾&gt;&lt;预付&gt;&lt;双早&gt;</t>
  </si>
  <si>
    <t>关大辉</t>
  </si>
  <si>
    <t>标准大床房&lt;双人入住&gt;&lt;内宾&gt;&lt;预付&gt;&lt;无早&gt;</t>
  </si>
  <si>
    <t>方旭东</t>
  </si>
  <si>
    <t>[武汉]城市便捷酒店(武汉巨龙大道地铁站店)(71584456)</t>
  </si>
  <si>
    <t>李红杰</t>
  </si>
  <si>
    <t>[保定]城市便捷酒店(保定火车站店)(77367780)</t>
  </si>
  <si>
    <t>豪华大床房&lt;双人入住&gt;&lt;内宾&gt;&lt;预付&gt;&lt;双早&gt;</t>
  </si>
  <si>
    <t>李林风</t>
  </si>
  <si>
    <t>[上海]白玉兰酒店（上海江浦路地铁站店）(83293446)</t>
  </si>
  <si>
    <t>静雅大床房&lt;双人入住&gt;&lt;内宾&gt;&lt;预付&gt;&lt;双早&gt;</t>
  </si>
  <si>
    <t>彭金荣</t>
  </si>
  <si>
    <t>[瓮安]维也纳国际酒店(瓮安麒龙缤纷摩尔城店)(83830562)</t>
  </si>
  <si>
    <t>标准单人间&lt;单人入住&gt;&lt;内宾&gt;&lt;预付&gt;&lt;单早&gt;</t>
  </si>
  <si>
    <t>余红彦</t>
  </si>
  <si>
    <t>[阜阳]维也纳智好酒店(阜阳莲池小学店)(83321009)</t>
  </si>
  <si>
    <t>行政大床房&lt;双人入住&gt;&lt;内宾&gt;&lt;预付&gt;&lt;双早&gt;</t>
  </si>
  <si>
    <t>赵雪峰</t>
  </si>
  <si>
    <t>杨远俊</t>
  </si>
  <si>
    <t>[宿迁]维也纳智好酒店(宿迁体育馆微山湖路店)(83841826)</t>
  </si>
  <si>
    <t>张祥文</t>
  </si>
  <si>
    <t>[佛山]城市便捷酒店(佛山大良美食城店)(78098167)</t>
  </si>
  <si>
    <t>黄东升</t>
  </si>
  <si>
    <t>[临泉]维也纳酒店(临泉汽车客运总站店)(83983455)</t>
  </si>
  <si>
    <t>陶小伟</t>
  </si>
  <si>
    <t>[霍山]维也纳3好酒店(霍山店)(71511553)</t>
  </si>
  <si>
    <t>卓海涛</t>
  </si>
  <si>
    <t>[广州]麗枫酒店(广州体育西路地铁站店)(71012766)</t>
  </si>
  <si>
    <t>高级大床房(无窗)&lt;双人入住&gt;&lt;内宾&gt;&lt;预付&gt;&lt;双早&gt;</t>
  </si>
  <si>
    <t>张立信</t>
  </si>
  <si>
    <t>，</t>
  </si>
  <si>
    <t>A220121095942481</t>
  </si>
  <si>
    <t>CNY / HKD 当前参考汇率: 1.226278315</t>
  </si>
  <si>
    <t>总计：7026.13 CNY/
8615.99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</si>
  <si>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</si>
  <si>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</si>
  <si>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</si>
  <si>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</si>
  <si>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</si>
  <si>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</si>
  <si>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</si>
  <si>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</si>
  <si>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</si>
  <si>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</si>
  <si>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</si>
  <si>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</si>
  <si>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</si>
  <si>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</si>
  <si>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</si>
  <si>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</si>
  <si>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</si>
  <si>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2022-01-17</t>
  </si>
  <si>
    <t>2396721</t>
  </si>
  <si>
    <t>维也纳3好酒店(霍山店)</t>
  </si>
  <si>
    <t>2022-01-18</t>
  </si>
  <si>
    <t>退房日月结</t>
  </si>
  <si>
    <t>173.57</t>
  </si>
  <si>
    <t>RMB</t>
  </si>
  <si>
    <t>0</t>
  </si>
  <si>
    <t>0.00</t>
  </si>
  <si>
    <t>携程汇智国内直连</t>
  </si>
  <si>
    <t>2022-01-17 18:16:53</t>
  </si>
  <si>
    <t>否</t>
  </si>
  <si>
    <t>汇智国际旅游发展有限公司</t>
  </si>
  <si>
    <t>直连</t>
  </si>
  <si>
    <t>2396616</t>
  </si>
  <si>
    <t>维也纳酒店(临泉汽车客运总站店)</t>
  </si>
  <si>
    <t>206.05</t>
  </si>
  <si>
    <t>2022-01-17 17:43:44</t>
  </si>
  <si>
    <t>2396558</t>
  </si>
  <si>
    <t>城市便捷酒店(佛山大良美食城店)</t>
  </si>
  <si>
    <t>161.16</t>
  </si>
  <si>
    <t>2022-01-17 17:26:09</t>
  </si>
  <si>
    <t>2396539</t>
  </si>
  <si>
    <t>维也纳智好酒店(宿迁体育馆微山湖路店)</t>
  </si>
  <si>
    <t>215.18</t>
  </si>
  <si>
    <t>2022-01-17 17:20:02</t>
  </si>
  <si>
    <t>2396473</t>
  </si>
  <si>
    <t>城市便捷酒店(怀化第一人民医院医学院店)</t>
  </si>
  <si>
    <t>160.14</t>
  </si>
  <si>
    <t>2022-01-17 16:53:33</t>
  </si>
  <si>
    <t>2396452</t>
  </si>
  <si>
    <t>维也纳智好酒店(阜阳汽车南站店)</t>
  </si>
  <si>
    <t>2022-01-17 16:43:08</t>
  </si>
  <si>
    <t>2396109</t>
  </si>
  <si>
    <t>维也纳国际酒店(瓮安麒龙缤纷摩尔城店)</t>
  </si>
  <si>
    <t>217.21</t>
  </si>
  <si>
    <t>2022-01-17 13:08:27</t>
  </si>
  <si>
    <t>2396089</t>
  </si>
  <si>
    <t>白玉兰酒店（上海江浦路地铁站店）</t>
  </si>
  <si>
    <t>381.64</t>
  </si>
  <si>
    <t>2022-01-17 13:00:09</t>
  </si>
  <si>
    <t>2396021</t>
  </si>
  <si>
    <t>城市便捷酒店(保定火车站店)</t>
  </si>
  <si>
    <t>190.74</t>
  </si>
  <si>
    <t>2022-01-17 12:22:02</t>
  </si>
  <si>
    <t>2395995</t>
  </si>
  <si>
    <t>城市便捷酒店(武汉巨龙大道地铁站店)</t>
  </si>
  <si>
    <t>151.98</t>
  </si>
  <si>
    <t>2022-01-17 12:06:27</t>
  </si>
  <si>
    <t>2395965</t>
  </si>
  <si>
    <t>宜尚酒店(六安金寨五星街店)</t>
  </si>
  <si>
    <t>177.63</t>
  </si>
  <si>
    <t>2022-01-17 11:54:10</t>
  </si>
  <si>
    <t>2395798</t>
  </si>
  <si>
    <t>柏曼酒店(淮安苏宁广场淮海西路店)</t>
  </si>
  <si>
    <t>130.56</t>
  </si>
  <si>
    <t>2022-01-17 10:08:09</t>
  </si>
  <si>
    <t>2395775</t>
  </si>
  <si>
    <t>198.94</t>
  </si>
  <si>
    <t>2022-01-17 09:54:37</t>
  </si>
  <si>
    <t>2395563</t>
  </si>
  <si>
    <t>城市便捷湛江椹川大道南店</t>
  </si>
  <si>
    <t>2022-01-17 02:51:00</t>
  </si>
  <si>
    <t>2395553</t>
  </si>
  <si>
    <t>城市便捷酒店(崇左友谊大道店)</t>
  </si>
  <si>
    <t>2022-01-17 02:04:56</t>
  </si>
  <si>
    <t>2022-01-16</t>
  </si>
  <si>
    <t>2395002</t>
  </si>
  <si>
    <t>640.56</t>
  </si>
  <si>
    <t>2022-01-16 19:29:22</t>
  </si>
  <si>
    <t>2394136</t>
  </si>
  <si>
    <t>柏曼酒店(合肥国购广场三里庵地铁站店)</t>
  </si>
  <si>
    <t>342.72</t>
  </si>
  <si>
    <t>2022-01-16 11:41:10</t>
  </si>
  <si>
    <t>2022-01-15</t>
  </si>
  <si>
    <t>2393398</t>
  </si>
  <si>
    <t>喆啡酒店北京总部基地丰台科技园地铁站店</t>
  </si>
  <si>
    <t>647.58</t>
  </si>
  <si>
    <t>2022-01-15 21:20:27</t>
  </si>
  <si>
    <t>2022-01-10</t>
  </si>
  <si>
    <t>2381851</t>
  </si>
  <si>
    <t>锦江都城(常州金坛区政府吾悦广场酒店)</t>
  </si>
  <si>
    <t>290.29</t>
  </si>
  <si>
    <t>2022-01-10 16:06:34</t>
  </si>
  <si>
    <t>2022-01-08</t>
  </si>
  <si>
    <t>2379621</t>
  </si>
  <si>
    <t>城市便捷酒店(成都红光大道店)</t>
  </si>
  <si>
    <t>1262.50</t>
  </si>
  <si>
    <t>2022-01-08 21:12:58</t>
  </si>
  <si>
    <t>2379620</t>
  </si>
  <si>
    <t>2022-01-08 21:12:55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</si>
</sst>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17" borderId="5" applyNumberFormat="0" applyAlignment="0" applyProtection="0">
      <alignment vertical="center"/>
    </xf>
    <xf numFmtId="0" fontId="18" fillId="17" borderId="3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17143218371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44571</v>
      </c>
      <c r="G2" s="5">
        <v>44579</v>
      </c>
      <c r="H2" s="4">
        <v>1</v>
      </c>
      <c r="I2" s="4">
        <v>8</v>
      </c>
      <c r="J2" s="4">
        <v>8</v>
      </c>
      <c r="K2" s="4" t="s">
        <v>29</v>
      </c>
      <c r="L2" s="4">
        <v>1262.5</v>
      </c>
      <c r="M2" s="4">
        <v>1262.5</v>
      </c>
      <c r="N2" s="4" t="s">
        <v>30</v>
      </c>
      <c r="O2" s="4" t="s">
        <v>31</v>
      </c>
      <c r="P2" s="4" t="s">
        <v>32</v>
      </c>
      <c r="Q2" s="4">
        <v>0</v>
      </c>
      <c r="R2" s="6">
        <v>44569</v>
      </c>
      <c r="S2" s="5">
        <v>44582</v>
      </c>
      <c r="T2" s="4" t="s">
        <v>33</v>
      </c>
      <c r="U2" s="4">
        <v>1262.5</v>
      </c>
      <c r="V2" s="4">
        <v>0</v>
      </c>
      <c r="W2" s="4">
        <v>0</v>
      </c>
      <c r="X2" s="4">
        <v>2379620</v>
      </c>
    </row>
    <row r="3" s="4" customFormat="1" spans="1:24">
      <c r="A3" s="4">
        <v>17143195958</v>
      </c>
      <c r="B3" s="4" t="s">
        <v>25</v>
      </c>
      <c r="C3" s="4" t="s">
        <v>26</v>
      </c>
      <c r="D3" s="4" t="s">
        <v>27</v>
      </c>
      <c r="E3" s="4" t="s">
        <v>28</v>
      </c>
      <c r="F3" s="5">
        <v>44571</v>
      </c>
      <c r="G3" s="5">
        <v>44579</v>
      </c>
      <c r="H3" s="4">
        <v>1</v>
      </c>
      <c r="I3" s="4">
        <v>8</v>
      </c>
      <c r="J3" s="4">
        <v>8</v>
      </c>
      <c r="K3" s="4" t="s">
        <v>29</v>
      </c>
      <c r="L3" s="4">
        <v>1262.5</v>
      </c>
      <c r="M3" s="4">
        <v>1262.5</v>
      </c>
      <c r="N3" s="4" t="s">
        <v>34</v>
      </c>
      <c r="O3" s="4" t="s">
        <v>31</v>
      </c>
      <c r="P3" s="4" t="s">
        <v>32</v>
      </c>
      <c r="Q3" s="4">
        <v>0</v>
      </c>
      <c r="R3" s="6">
        <v>44569</v>
      </c>
      <c r="S3" s="5">
        <v>44582</v>
      </c>
      <c r="T3" s="4" t="s">
        <v>33</v>
      </c>
      <c r="U3" s="4">
        <v>1262.5</v>
      </c>
      <c r="V3" s="4">
        <v>0</v>
      </c>
      <c r="W3" s="4">
        <v>0</v>
      </c>
      <c r="X3" s="4">
        <v>2379621</v>
      </c>
    </row>
    <row r="4" s="4" customFormat="1" spans="1:23">
      <c r="A4" s="4">
        <v>17152412128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44578</v>
      </c>
      <c r="G4" s="5">
        <v>44579</v>
      </c>
      <c r="H4" s="4">
        <v>1</v>
      </c>
      <c r="I4" s="4">
        <v>1</v>
      </c>
      <c r="J4" s="4">
        <v>1</v>
      </c>
      <c r="K4" s="4" t="s">
        <v>29</v>
      </c>
      <c r="L4" s="4">
        <v>290.29</v>
      </c>
      <c r="M4" s="4">
        <v>290.29</v>
      </c>
      <c r="N4" s="4" t="s">
        <v>37</v>
      </c>
      <c r="O4" s="4" t="s">
        <v>31</v>
      </c>
      <c r="P4" s="4" t="s">
        <v>32</v>
      </c>
      <c r="Q4" s="4">
        <v>0</v>
      </c>
      <c r="R4" s="6">
        <v>44571</v>
      </c>
      <c r="S4" s="5">
        <v>44582</v>
      </c>
      <c r="T4" s="4" t="s">
        <v>33</v>
      </c>
      <c r="U4" s="4">
        <v>290.29</v>
      </c>
      <c r="V4" s="4">
        <v>0</v>
      </c>
      <c r="W4" s="4">
        <v>0</v>
      </c>
    </row>
    <row r="5" s="4" customFormat="1" spans="1:24">
      <c r="A5" s="4">
        <v>17183580832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44577</v>
      </c>
      <c r="G5" s="5">
        <v>44579</v>
      </c>
      <c r="H5" s="4">
        <v>1</v>
      </c>
      <c r="I5" s="4">
        <v>2</v>
      </c>
      <c r="J5" s="4">
        <v>2</v>
      </c>
      <c r="K5" s="4" t="s">
        <v>29</v>
      </c>
      <c r="L5" s="4">
        <v>647.58</v>
      </c>
      <c r="M5" s="4">
        <v>647.58</v>
      </c>
      <c r="N5" s="4" t="s">
        <v>40</v>
      </c>
      <c r="O5" s="4" t="s">
        <v>31</v>
      </c>
      <c r="P5" s="4" t="s">
        <v>32</v>
      </c>
      <c r="Q5" s="4">
        <v>0</v>
      </c>
      <c r="R5" s="6">
        <v>44576</v>
      </c>
      <c r="S5" s="5">
        <v>44582</v>
      </c>
      <c r="T5" s="4" t="s">
        <v>33</v>
      </c>
      <c r="U5" s="4">
        <v>647.58</v>
      </c>
      <c r="V5" s="4">
        <v>0</v>
      </c>
      <c r="W5" s="4">
        <v>0</v>
      </c>
      <c r="X5" s="4">
        <v>2393398</v>
      </c>
    </row>
    <row r="6" s="4" customFormat="1" spans="1:23">
      <c r="A6" s="4">
        <v>17185040888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44577</v>
      </c>
      <c r="G6" s="5">
        <v>44579</v>
      </c>
      <c r="H6" s="4">
        <v>1</v>
      </c>
      <c r="I6" s="4">
        <v>2</v>
      </c>
      <c r="J6" s="4">
        <v>2</v>
      </c>
      <c r="K6" s="4" t="s">
        <v>29</v>
      </c>
      <c r="L6" s="4">
        <v>342.72</v>
      </c>
      <c r="M6" s="4">
        <v>342.72</v>
      </c>
      <c r="N6" s="4" t="s">
        <v>43</v>
      </c>
      <c r="O6" s="4" t="s">
        <v>31</v>
      </c>
      <c r="P6" s="4" t="s">
        <v>32</v>
      </c>
      <c r="Q6" s="4">
        <v>0</v>
      </c>
      <c r="R6" s="6">
        <v>44577</v>
      </c>
      <c r="S6" s="5">
        <v>44582</v>
      </c>
      <c r="T6" s="4" t="s">
        <v>33</v>
      </c>
      <c r="U6" s="4">
        <v>342.72</v>
      </c>
      <c r="V6" s="4">
        <v>0</v>
      </c>
      <c r="W6" s="4">
        <v>0</v>
      </c>
    </row>
    <row r="7" s="4" customFormat="1" spans="1:24">
      <c r="A7" s="4">
        <v>17186378225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44578</v>
      </c>
      <c r="G7" s="5">
        <v>44579</v>
      </c>
      <c r="H7" s="4">
        <v>4</v>
      </c>
      <c r="I7" s="4">
        <v>1</v>
      </c>
      <c r="J7" s="4">
        <v>4</v>
      </c>
      <c r="K7" s="4" t="s">
        <v>29</v>
      </c>
      <c r="L7" s="4">
        <v>640.56</v>
      </c>
      <c r="M7" s="4">
        <v>640.56</v>
      </c>
      <c r="N7" s="4" t="s">
        <v>46</v>
      </c>
      <c r="O7" s="4" t="s">
        <v>31</v>
      </c>
      <c r="P7" s="4" t="s">
        <v>32</v>
      </c>
      <c r="Q7" s="4">
        <v>0</v>
      </c>
      <c r="R7" s="6">
        <v>44577</v>
      </c>
      <c r="S7" s="5">
        <v>44582</v>
      </c>
      <c r="T7" s="4" t="s">
        <v>33</v>
      </c>
      <c r="U7" s="4">
        <v>640.56</v>
      </c>
      <c r="V7" s="4">
        <v>0</v>
      </c>
      <c r="W7" s="4">
        <v>0</v>
      </c>
      <c r="X7" s="4">
        <v>2395002</v>
      </c>
    </row>
    <row r="8" s="4" customFormat="1" spans="1:23">
      <c r="A8" s="4">
        <v>17189557339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44578</v>
      </c>
      <c r="G8" s="5">
        <v>44579</v>
      </c>
      <c r="H8" s="4">
        <v>1</v>
      </c>
      <c r="I8" s="4">
        <v>1</v>
      </c>
      <c r="J8" s="4">
        <v>1</v>
      </c>
      <c r="K8" s="4" t="s">
        <v>29</v>
      </c>
      <c r="L8" s="4">
        <v>166.46</v>
      </c>
      <c r="M8" s="4">
        <v>166.46</v>
      </c>
      <c r="N8" s="4" t="s">
        <v>49</v>
      </c>
      <c r="O8" s="4" t="s">
        <v>31</v>
      </c>
      <c r="P8" s="4" t="s">
        <v>32</v>
      </c>
      <c r="Q8" s="4">
        <v>0</v>
      </c>
      <c r="R8" s="6">
        <v>44578</v>
      </c>
      <c r="S8" s="5">
        <v>44582</v>
      </c>
      <c r="T8" s="4" t="s">
        <v>33</v>
      </c>
      <c r="U8" s="4">
        <v>166.46</v>
      </c>
      <c r="V8" s="4">
        <v>0</v>
      </c>
      <c r="W8" s="4">
        <v>0</v>
      </c>
    </row>
    <row r="9" s="4" customFormat="1" spans="1:23">
      <c r="A9" s="4">
        <v>17189557339</v>
      </c>
      <c r="B9" s="4" t="s">
        <v>25</v>
      </c>
      <c r="C9" s="4" t="s">
        <v>50</v>
      </c>
      <c r="D9" s="4" t="s">
        <v>47</v>
      </c>
      <c r="E9" s="4" t="s">
        <v>48</v>
      </c>
      <c r="F9" s="5">
        <v>44578</v>
      </c>
      <c r="G9" s="5">
        <v>44579</v>
      </c>
      <c r="H9" s="4">
        <v>1</v>
      </c>
      <c r="I9" s="4">
        <v>1</v>
      </c>
      <c r="J9" s="4">
        <v>1</v>
      </c>
      <c r="K9" s="4" t="s">
        <v>29</v>
      </c>
      <c r="L9" s="4">
        <v>-166.46</v>
      </c>
      <c r="M9" s="4">
        <v>-166.46</v>
      </c>
      <c r="N9" s="4" t="s">
        <v>49</v>
      </c>
      <c r="O9" s="4" t="s">
        <v>31</v>
      </c>
      <c r="P9" s="4" t="s">
        <v>32</v>
      </c>
      <c r="Q9" s="4">
        <v>0</v>
      </c>
      <c r="R9" s="6">
        <v>44578</v>
      </c>
      <c r="S9" s="5">
        <v>44582</v>
      </c>
      <c r="T9" s="4" t="s">
        <v>33</v>
      </c>
      <c r="U9" s="4">
        <v>-166.46</v>
      </c>
      <c r="V9" s="4">
        <v>0</v>
      </c>
      <c r="W9" s="4">
        <v>0</v>
      </c>
    </row>
    <row r="10" s="4" customFormat="1" spans="1:24">
      <c r="A10" s="4">
        <v>17189682542</v>
      </c>
      <c r="B10" s="4" t="s">
        <v>25</v>
      </c>
      <c r="C10" s="4" t="s">
        <v>26</v>
      </c>
      <c r="D10" s="4" t="s">
        <v>51</v>
      </c>
      <c r="E10" s="4" t="s">
        <v>52</v>
      </c>
      <c r="F10" s="5">
        <v>44578</v>
      </c>
      <c r="G10" s="5">
        <v>44579</v>
      </c>
      <c r="H10" s="4">
        <v>1</v>
      </c>
      <c r="I10" s="4">
        <v>1</v>
      </c>
      <c r="J10" s="4">
        <v>1</v>
      </c>
      <c r="K10" s="4" t="s">
        <v>29</v>
      </c>
      <c r="L10" s="4">
        <v>144.84</v>
      </c>
      <c r="M10" s="4">
        <v>144.84</v>
      </c>
      <c r="N10" s="4" t="s">
        <v>53</v>
      </c>
      <c r="O10" s="4" t="s">
        <v>31</v>
      </c>
      <c r="P10" s="4" t="s">
        <v>32</v>
      </c>
      <c r="Q10" s="4">
        <v>0</v>
      </c>
      <c r="R10" s="6">
        <v>44578</v>
      </c>
      <c r="S10" s="5">
        <v>44582</v>
      </c>
      <c r="T10" s="4" t="s">
        <v>33</v>
      </c>
      <c r="U10" s="4">
        <v>144.84</v>
      </c>
      <c r="V10" s="4">
        <v>0</v>
      </c>
      <c r="W10" s="4">
        <v>0</v>
      </c>
      <c r="X10" s="4">
        <v>2395563</v>
      </c>
    </row>
    <row r="11" s="4" customFormat="1" spans="1:24">
      <c r="A11" s="4">
        <v>17189682542</v>
      </c>
      <c r="B11" s="4" t="s">
        <v>25</v>
      </c>
      <c r="C11" s="4" t="s">
        <v>50</v>
      </c>
      <c r="D11" s="4" t="s">
        <v>51</v>
      </c>
      <c r="E11" s="4" t="s">
        <v>52</v>
      </c>
      <c r="F11" s="5">
        <v>44578</v>
      </c>
      <c r="G11" s="5">
        <v>44579</v>
      </c>
      <c r="H11" s="4">
        <v>1</v>
      </c>
      <c r="I11" s="4">
        <v>1</v>
      </c>
      <c r="J11" s="4">
        <v>1</v>
      </c>
      <c r="K11" s="4" t="s">
        <v>29</v>
      </c>
      <c r="L11" s="4">
        <v>-144.84</v>
      </c>
      <c r="M11" s="4">
        <v>-144.84</v>
      </c>
      <c r="N11" s="4" t="s">
        <v>53</v>
      </c>
      <c r="O11" s="4" t="s">
        <v>31</v>
      </c>
      <c r="P11" s="4" t="s">
        <v>32</v>
      </c>
      <c r="Q11" s="4">
        <v>0</v>
      </c>
      <c r="R11" s="6">
        <v>44578</v>
      </c>
      <c r="S11" s="5">
        <v>44582</v>
      </c>
      <c r="T11" s="4" t="s">
        <v>33</v>
      </c>
      <c r="U11" s="4">
        <v>-144.84</v>
      </c>
      <c r="V11" s="4">
        <v>0</v>
      </c>
      <c r="W11" s="4">
        <v>0</v>
      </c>
      <c r="X11" s="4">
        <v>2395563</v>
      </c>
    </row>
    <row r="12" s="4" customFormat="1" spans="1:24">
      <c r="A12" s="4">
        <v>17190338878</v>
      </c>
      <c r="B12" s="4" t="s">
        <v>25</v>
      </c>
      <c r="C12" s="4" t="s">
        <v>26</v>
      </c>
      <c r="D12" s="4" t="s">
        <v>54</v>
      </c>
      <c r="E12" s="4" t="s">
        <v>55</v>
      </c>
      <c r="F12" s="5">
        <v>44578</v>
      </c>
      <c r="G12" s="5">
        <v>44579</v>
      </c>
      <c r="H12" s="4">
        <v>1</v>
      </c>
      <c r="I12" s="4">
        <v>1</v>
      </c>
      <c r="J12" s="4">
        <v>1</v>
      </c>
      <c r="K12" s="4" t="s">
        <v>29</v>
      </c>
      <c r="L12" s="4">
        <v>198.94</v>
      </c>
      <c r="M12" s="4">
        <v>198.94</v>
      </c>
      <c r="N12" s="4" t="s">
        <v>56</v>
      </c>
      <c r="O12" s="4" t="s">
        <v>31</v>
      </c>
      <c r="P12" s="4" t="s">
        <v>32</v>
      </c>
      <c r="Q12" s="4">
        <v>0</v>
      </c>
      <c r="R12" s="6">
        <v>44578</v>
      </c>
      <c r="S12" s="5">
        <v>44582</v>
      </c>
      <c r="T12" s="4" t="s">
        <v>33</v>
      </c>
      <c r="U12" s="4">
        <v>198.94</v>
      </c>
      <c r="V12" s="4">
        <v>0</v>
      </c>
      <c r="W12" s="4">
        <v>0</v>
      </c>
      <c r="X12" s="4">
        <v>2395775</v>
      </c>
    </row>
    <row r="13" s="4" customFormat="1" spans="1:24">
      <c r="A13" s="4">
        <v>17190387226</v>
      </c>
      <c r="B13" s="4" t="s">
        <v>25</v>
      </c>
      <c r="C13" s="4" t="s">
        <v>26</v>
      </c>
      <c r="D13" s="4" t="s">
        <v>57</v>
      </c>
      <c r="E13" s="4" t="s">
        <v>58</v>
      </c>
      <c r="F13" s="5">
        <v>44578</v>
      </c>
      <c r="G13" s="5">
        <v>44579</v>
      </c>
      <c r="H13" s="4">
        <v>1</v>
      </c>
      <c r="I13" s="4">
        <v>1</v>
      </c>
      <c r="J13" s="4">
        <v>1</v>
      </c>
      <c r="K13" s="4" t="s">
        <v>29</v>
      </c>
      <c r="L13" s="4">
        <v>130.56</v>
      </c>
      <c r="M13" s="4">
        <v>130.56</v>
      </c>
      <c r="N13" s="4" t="s">
        <v>59</v>
      </c>
      <c r="O13" s="4" t="s">
        <v>31</v>
      </c>
      <c r="P13" s="4" t="s">
        <v>32</v>
      </c>
      <c r="Q13" s="4">
        <v>0</v>
      </c>
      <c r="R13" s="6">
        <v>44578</v>
      </c>
      <c r="S13" s="5">
        <v>44582</v>
      </c>
      <c r="T13" s="4" t="s">
        <v>33</v>
      </c>
      <c r="U13" s="4">
        <v>130.56</v>
      </c>
      <c r="V13" s="4">
        <v>0</v>
      </c>
      <c r="W13" s="4">
        <v>0</v>
      </c>
      <c r="X13" s="4">
        <v>2395798</v>
      </c>
    </row>
    <row r="14" s="4" customFormat="1" spans="1:24">
      <c r="A14" s="4">
        <v>17190362291</v>
      </c>
      <c r="B14" s="4" t="s">
        <v>25</v>
      </c>
      <c r="C14" s="4" t="s">
        <v>26</v>
      </c>
      <c r="D14" s="4" t="s">
        <v>54</v>
      </c>
      <c r="E14" s="4" t="s">
        <v>60</v>
      </c>
      <c r="F14" s="5">
        <v>44578</v>
      </c>
      <c r="G14" s="5">
        <v>44579</v>
      </c>
      <c r="H14" s="4">
        <v>1</v>
      </c>
      <c r="I14" s="4">
        <v>1</v>
      </c>
      <c r="J14" s="4">
        <v>1</v>
      </c>
      <c r="K14" s="4" t="s">
        <v>29</v>
      </c>
      <c r="L14" s="4">
        <v>177.63</v>
      </c>
      <c r="M14" s="4">
        <v>177.63</v>
      </c>
      <c r="N14" s="4" t="s">
        <v>61</v>
      </c>
      <c r="O14" s="4" t="s">
        <v>31</v>
      </c>
      <c r="P14" s="4" t="s">
        <v>32</v>
      </c>
      <c r="Q14" s="4">
        <v>0</v>
      </c>
      <c r="R14" s="6">
        <v>44578</v>
      </c>
      <c r="S14" s="5">
        <v>44582</v>
      </c>
      <c r="T14" s="4" t="s">
        <v>33</v>
      </c>
      <c r="U14" s="4">
        <v>177.63</v>
      </c>
      <c r="V14" s="4">
        <v>0</v>
      </c>
      <c r="W14" s="4">
        <v>0</v>
      </c>
      <c r="X14" s="4">
        <v>2395965</v>
      </c>
    </row>
    <row r="15" s="4" customFormat="1" spans="1:24">
      <c r="A15" s="4">
        <v>17190640264</v>
      </c>
      <c r="B15" s="4" t="s">
        <v>25</v>
      </c>
      <c r="C15" s="4" t="s">
        <v>26</v>
      </c>
      <c r="D15" s="4" t="s">
        <v>62</v>
      </c>
      <c r="E15" s="4" t="s">
        <v>52</v>
      </c>
      <c r="F15" s="5">
        <v>44578</v>
      </c>
      <c r="G15" s="5">
        <v>44579</v>
      </c>
      <c r="H15" s="4">
        <v>1</v>
      </c>
      <c r="I15" s="4">
        <v>1</v>
      </c>
      <c r="J15" s="4">
        <v>1</v>
      </c>
      <c r="K15" s="4" t="s">
        <v>29</v>
      </c>
      <c r="L15" s="4">
        <v>151.98</v>
      </c>
      <c r="M15" s="4">
        <v>151.98</v>
      </c>
      <c r="N15" s="4" t="s">
        <v>63</v>
      </c>
      <c r="O15" s="4" t="s">
        <v>31</v>
      </c>
      <c r="P15" s="4" t="s">
        <v>32</v>
      </c>
      <c r="Q15" s="4">
        <v>0</v>
      </c>
      <c r="R15" s="6">
        <v>44578</v>
      </c>
      <c r="S15" s="5">
        <v>44582</v>
      </c>
      <c r="T15" s="4" t="s">
        <v>33</v>
      </c>
      <c r="U15" s="4">
        <v>151.98</v>
      </c>
      <c r="V15" s="4">
        <v>0</v>
      </c>
      <c r="W15" s="4">
        <v>0</v>
      </c>
      <c r="X15" s="4">
        <v>2395995</v>
      </c>
    </row>
    <row r="16" s="4" customFormat="1" spans="1:24">
      <c r="A16" s="4">
        <v>17190858039</v>
      </c>
      <c r="B16" s="4" t="s">
        <v>25</v>
      </c>
      <c r="C16" s="4" t="s">
        <v>26</v>
      </c>
      <c r="D16" s="4" t="s">
        <v>64</v>
      </c>
      <c r="E16" s="4" t="s">
        <v>65</v>
      </c>
      <c r="F16" s="5">
        <v>44578</v>
      </c>
      <c r="G16" s="5">
        <v>44579</v>
      </c>
      <c r="H16" s="4">
        <v>1</v>
      </c>
      <c r="I16" s="4">
        <v>1</v>
      </c>
      <c r="J16" s="4">
        <v>1</v>
      </c>
      <c r="K16" s="4" t="s">
        <v>29</v>
      </c>
      <c r="L16" s="4">
        <v>190.74</v>
      </c>
      <c r="M16" s="4">
        <v>190.74</v>
      </c>
      <c r="N16" s="4" t="s">
        <v>66</v>
      </c>
      <c r="O16" s="4" t="s">
        <v>31</v>
      </c>
      <c r="P16" s="4" t="s">
        <v>32</v>
      </c>
      <c r="Q16" s="4">
        <v>0</v>
      </c>
      <c r="R16" s="6">
        <v>44578</v>
      </c>
      <c r="S16" s="5">
        <v>44582</v>
      </c>
      <c r="T16" s="4" t="s">
        <v>33</v>
      </c>
      <c r="U16" s="4">
        <v>190.74</v>
      </c>
      <c r="V16" s="4">
        <v>0</v>
      </c>
      <c r="W16" s="4">
        <v>0</v>
      </c>
      <c r="X16" s="4">
        <v>2396021</v>
      </c>
    </row>
    <row r="17" s="4" customFormat="1" spans="1:24">
      <c r="A17" s="4">
        <v>17191000946</v>
      </c>
      <c r="B17" s="4" t="s">
        <v>25</v>
      </c>
      <c r="C17" s="4" t="s">
        <v>26</v>
      </c>
      <c r="D17" s="4" t="s">
        <v>67</v>
      </c>
      <c r="E17" s="4" t="s">
        <v>68</v>
      </c>
      <c r="F17" s="5">
        <v>44578</v>
      </c>
      <c r="G17" s="5">
        <v>44579</v>
      </c>
      <c r="H17" s="4">
        <v>1</v>
      </c>
      <c r="I17" s="4">
        <v>1</v>
      </c>
      <c r="J17" s="4">
        <v>1</v>
      </c>
      <c r="K17" s="4" t="s">
        <v>29</v>
      </c>
      <c r="L17" s="4">
        <v>381.64</v>
      </c>
      <c r="M17" s="4">
        <v>381.64</v>
      </c>
      <c r="N17" s="4" t="s">
        <v>69</v>
      </c>
      <c r="O17" s="4" t="s">
        <v>31</v>
      </c>
      <c r="P17" s="4" t="s">
        <v>32</v>
      </c>
      <c r="Q17" s="4">
        <v>0</v>
      </c>
      <c r="R17" s="6">
        <v>44578</v>
      </c>
      <c r="S17" s="5">
        <v>44582</v>
      </c>
      <c r="T17" s="4" t="s">
        <v>33</v>
      </c>
      <c r="U17" s="4">
        <v>381.64</v>
      </c>
      <c r="V17" s="4">
        <v>0</v>
      </c>
      <c r="W17" s="4">
        <v>0</v>
      </c>
      <c r="X17" s="4">
        <v>2396089</v>
      </c>
    </row>
    <row r="18" s="4" customFormat="1" spans="1:24">
      <c r="A18" s="4">
        <v>17191030526</v>
      </c>
      <c r="B18" s="4" t="s">
        <v>25</v>
      </c>
      <c r="C18" s="4" t="s">
        <v>26</v>
      </c>
      <c r="D18" s="4" t="s">
        <v>70</v>
      </c>
      <c r="E18" s="4" t="s">
        <v>71</v>
      </c>
      <c r="F18" s="5">
        <v>44578</v>
      </c>
      <c r="G18" s="5">
        <v>44579</v>
      </c>
      <c r="H18" s="4">
        <v>1</v>
      </c>
      <c r="I18" s="4">
        <v>1</v>
      </c>
      <c r="J18" s="4">
        <v>1</v>
      </c>
      <c r="K18" s="4" t="s">
        <v>29</v>
      </c>
      <c r="L18" s="4">
        <v>217.21</v>
      </c>
      <c r="M18" s="4">
        <v>217.21</v>
      </c>
      <c r="N18" s="4" t="s">
        <v>72</v>
      </c>
      <c r="O18" s="4" t="s">
        <v>31</v>
      </c>
      <c r="P18" s="4" t="s">
        <v>32</v>
      </c>
      <c r="Q18" s="4">
        <v>0</v>
      </c>
      <c r="R18" s="6">
        <v>44578</v>
      </c>
      <c r="S18" s="5">
        <v>44582</v>
      </c>
      <c r="T18" s="4" t="s">
        <v>33</v>
      </c>
      <c r="U18" s="4">
        <v>217.21</v>
      </c>
      <c r="V18" s="4">
        <v>0</v>
      </c>
      <c r="W18" s="4">
        <v>0</v>
      </c>
      <c r="X18" s="4">
        <v>2396109</v>
      </c>
    </row>
    <row r="19" s="4" customFormat="1" spans="1:23">
      <c r="A19" s="4">
        <v>17191738175</v>
      </c>
      <c r="B19" s="4" t="s">
        <v>25</v>
      </c>
      <c r="C19" s="4" t="s">
        <v>26</v>
      </c>
      <c r="D19" s="4" t="s">
        <v>73</v>
      </c>
      <c r="E19" s="4" t="s">
        <v>74</v>
      </c>
      <c r="F19" s="5">
        <v>44578</v>
      </c>
      <c r="G19" s="5">
        <v>44579</v>
      </c>
      <c r="H19" s="4">
        <v>1</v>
      </c>
      <c r="I19" s="4">
        <v>1</v>
      </c>
      <c r="J19" s="4">
        <v>1</v>
      </c>
      <c r="K19" s="4" t="s">
        <v>29</v>
      </c>
      <c r="L19" s="4">
        <v>215.18</v>
      </c>
      <c r="M19" s="4">
        <v>215.18</v>
      </c>
      <c r="N19" s="4" t="s">
        <v>75</v>
      </c>
      <c r="O19" s="4" t="s">
        <v>31</v>
      </c>
      <c r="P19" s="4" t="s">
        <v>32</v>
      </c>
      <c r="Q19" s="4">
        <v>0</v>
      </c>
      <c r="R19" s="6">
        <v>44578</v>
      </c>
      <c r="S19" s="5">
        <v>44582</v>
      </c>
      <c r="T19" s="4" t="s">
        <v>33</v>
      </c>
      <c r="U19" s="4">
        <v>215.18</v>
      </c>
      <c r="V19" s="4">
        <v>0</v>
      </c>
      <c r="W19" s="4">
        <v>0</v>
      </c>
    </row>
    <row r="20" s="4" customFormat="1" spans="1:24">
      <c r="A20" s="4">
        <v>17191770591</v>
      </c>
      <c r="B20" s="4" t="s">
        <v>25</v>
      </c>
      <c r="C20" s="4" t="s">
        <v>26</v>
      </c>
      <c r="D20" s="4" t="s">
        <v>44</v>
      </c>
      <c r="E20" s="4" t="s">
        <v>45</v>
      </c>
      <c r="F20" s="5">
        <v>44578</v>
      </c>
      <c r="G20" s="5">
        <v>44579</v>
      </c>
      <c r="H20" s="4">
        <v>1</v>
      </c>
      <c r="I20" s="4">
        <v>1</v>
      </c>
      <c r="J20" s="4">
        <v>1</v>
      </c>
      <c r="K20" s="4" t="s">
        <v>29</v>
      </c>
      <c r="L20" s="4">
        <v>160.14</v>
      </c>
      <c r="M20" s="4">
        <v>160.14</v>
      </c>
      <c r="N20" s="4" t="s">
        <v>76</v>
      </c>
      <c r="O20" s="4" t="s">
        <v>31</v>
      </c>
      <c r="P20" s="4" t="s">
        <v>32</v>
      </c>
      <c r="Q20" s="4">
        <v>0</v>
      </c>
      <c r="R20" s="6">
        <v>44578</v>
      </c>
      <c r="S20" s="5">
        <v>44582</v>
      </c>
      <c r="T20" s="4" t="s">
        <v>33</v>
      </c>
      <c r="U20" s="4">
        <v>160.14</v>
      </c>
      <c r="V20" s="4">
        <v>0</v>
      </c>
      <c r="W20" s="4">
        <v>0</v>
      </c>
      <c r="X20" s="4">
        <v>2396473</v>
      </c>
    </row>
    <row r="21" s="4" customFormat="1" spans="1:24">
      <c r="A21" s="4">
        <v>17191875272</v>
      </c>
      <c r="B21" s="4" t="s">
        <v>25</v>
      </c>
      <c r="C21" s="4" t="s">
        <v>26</v>
      </c>
      <c r="D21" s="4" t="s">
        <v>77</v>
      </c>
      <c r="E21" s="4" t="s">
        <v>45</v>
      </c>
      <c r="F21" s="5">
        <v>44578</v>
      </c>
      <c r="G21" s="5">
        <v>44579</v>
      </c>
      <c r="H21" s="4">
        <v>1</v>
      </c>
      <c r="I21" s="4">
        <v>1</v>
      </c>
      <c r="J21" s="4">
        <v>1</v>
      </c>
      <c r="K21" s="4" t="s">
        <v>29</v>
      </c>
      <c r="L21" s="4">
        <v>215.18</v>
      </c>
      <c r="M21" s="4">
        <v>215.18</v>
      </c>
      <c r="N21" s="4" t="s">
        <v>78</v>
      </c>
      <c r="O21" s="4" t="s">
        <v>31</v>
      </c>
      <c r="P21" s="4" t="s">
        <v>32</v>
      </c>
      <c r="Q21" s="4">
        <v>0</v>
      </c>
      <c r="R21" s="6">
        <v>44578</v>
      </c>
      <c r="S21" s="5">
        <v>44582</v>
      </c>
      <c r="T21" s="4" t="s">
        <v>33</v>
      </c>
      <c r="U21" s="4">
        <v>215.18</v>
      </c>
      <c r="V21" s="4">
        <v>0</v>
      </c>
      <c r="W21" s="4">
        <v>0</v>
      </c>
      <c r="X21" s="4">
        <v>2396539</v>
      </c>
    </row>
    <row r="22" s="4" customFormat="1" spans="1:24">
      <c r="A22" s="4">
        <v>17191898097</v>
      </c>
      <c r="B22" s="4" t="s">
        <v>25</v>
      </c>
      <c r="C22" s="4" t="s">
        <v>26</v>
      </c>
      <c r="D22" s="4" t="s">
        <v>79</v>
      </c>
      <c r="E22" s="4" t="s">
        <v>28</v>
      </c>
      <c r="F22" s="5">
        <v>44578</v>
      </c>
      <c r="G22" s="5">
        <v>44579</v>
      </c>
      <c r="H22" s="4">
        <v>1</v>
      </c>
      <c r="I22" s="4">
        <v>1</v>
      </c>
      <c r="J22" s="4">
        <v>1</v>
      </c>
      <c r="K22" s="4" t="s">
        <v>29</v>
      </c>
      <c r="L22" s="4">
        <v>161.16</v>
      </c>
      <c r="M22" s="4">
        <v>161.16</v>
      </c>
      <c r="N22" s="4" t="s">
        <v>80</v>
      </c>
      <c r="O22" s="4" t="s">
        <v>31</v>
      </c>
      <c r="P22" s="4" t="s">
        <v>32</v>
      </c>
      <c r="Q22" s="4">
        <v>0</v>
      </c>
      <c r="R22" s="6">
        <v>44578</v>
      </c>
      <c r="S22" s="5">
        <v>44582</v>
      </c>
      <c r="T22" s="4" t="s">
        <v>33</v>
      </c>
      <c r="U22" s="4">
        <v>161.16</v>
      </c>
      <c r="V22" s="4">
        <v>0</v>
      </c>
      <c r="W22" s="4">
        <v>0</v>
      </c>
      <c r="X22" s="4">
        <v>2396558</v>
      </c>
    </row>
    <row r="23" s="4" customFormat="1" spans="1:24">
      <c r="A23" s="4">
        <v>17191967629</v>
      </c>
      <c r="B23" s="4" t="s">
        <v>25</v>
      </c>
      <c r="C23" s="4" t="s">
        <v>26</v>
      </c>
      <c r="D23" s="4" t="s">
        <v>81</v>
      </c>
      <c r="E23" s="4" t="s">
        <v>65</v>
      </c>
      <c r="F23" s="5">
        <v>44578</v>
      </c>
      <c r="G23" s="5">
        <v>44579</v>
      </c>
      <c r="H23" s="4">
        <v>1</v>
      </c>
      <c r="I23" s="4">
        <v>1</v>
      </c>
      <c r="J23" s="4">
        <v>1</v>
      </c>
      <c r="K23" s="4" t="s">
        <v>29</v>
      </c>
      <c r="L23" s="4">
        <v>206.05</v>
      </c>
      <c r="M23" s="4">
        <v>206.05</v>
      </c>
      <c r="N23" s="4" t="s">
        <v>82</v>
      </c>
      <c r="O23" s="4" t="s">
        <v>31</v>
      </c>
      <c r="P23" s="4" t="s">
        <v>32</v>
      </c>
      <c r="Q23" s="4">
        <v>0</v>
      </c>
      <c r="R23" s="6">
        <v>44578</v>
      </c>
      <c r="S23" s="5">
        <v>44582</v>
      </c>
      <c r="T23" s="4" t="s">
        <v>33</v>
      </c>
      <c r="U23" s="4">
        <v>206.05</v>
      </c>
      <c r="V23" s="4">
        <v>0</v>
      </c>
      <c r="W23" s="4">
        <v>0</v>
      </c>
      <c r="X23" s="4">
        <v>2396616</v>
      </c>
    </row>
    <row r="24" s="4" customFormat="1" spans="1:24">
      <c r="A24" s="4">
        <v>17192098260</v>
      </c>
      <c r="B24" s="4" t="s">
        <v>25</v>
      </c>
      <c r="C24" s="4" t="s">
        <v>26</v>
      </c>
      <c r="D24" s="4" t="s">
        <v>83</v>
      </c>
      <c r="E24" s="4" t="s">
        <v>28</v>
      </c>
      <c r="F24" s="5">
        <v>44578</v>
      </c>
      <c r="G24" s="5">
        <v>44579</v>
      </c>
      <c r="H24" s="4">
        <v>1</v>
      </c>
      <c r="I24" s="4">
        <v>1</v>
      </c>
      <c r="J24" s="4">
        <v>1</v>
      </c>
      <c r="K24" s="4" t="s">
        <v>29</v>
      </c>
      <c r="L24" s="4">
        <v>173.57</v>
      </c>
      <c r="M24" s="4">
        <v>173.57</v>
      </c>
      <c r="N24" s="4" t="s">
        <v>84</v>
      </c>
      <c r="O24" s="4" t="s">
        <v>31</v>
      </c>
      <c r="P24" s="4" t="s">
        <v>32</v>
      </c>
      <c r="Q24" s="4">
        <v>0</v>
      </c>
      <c r="R24" s="6">
        <v>44578</v>
      </c>
      <c r="S24" s="5">
        <v>44582</v>
      </c>
      <c r="T24" s="4" t="s">
        <v>33</v>
      </c>
      <c r="U24" s="4">
        <v>173.57</v>
      </c>
      <c r="V24" s="4">
        <v>0</v>
      </c>
      <c r="W24" s="4">
        <v>0</v>
      </c>
      <c r="X24" s="4">
        <v>2396721</v>
      </c>
    </row>
    <row r="25" s="4" customFormat="1" spans="1:24">
      <c r="A25" s="4">
        <v>17192292962</v>
      </c>
      <c r="B25" s="4" t="s">
        <v>25</v>
      </c>
      <c r="C25" s="4" t="s">
        <v>26</v>
      </c>
      <c r="D25" s="4" t="s">
        <v>85</v>
      </c>
      <c r="E25" s="4" t="s">
        <v>86</v>
      </c>
      <c r="F25" s="5">
        <v>44578</v>
      </c>
      <c r="G25" s="5">
        <v>44579</v>
      </c>
      <c r="H25" s="4">
        <v>1</v>
      </c>
      <c r="I25" s="4">
        <v>1</v>
      </c>
      <c r="J25" s="4">
        <v>1</v>
      </c>
      <c r="K25" s="4" t="s">
        <v>29</v>
      </c>
      <c r="L25" s="4">
        <v>296.38</v>
      </c>
      <c r="M25" s="4">
        <v>296.38</v>
      </c>
      <c r="N25" s="4" t="s">
        <v>87</v>
      </c>
      <c r="O25" s="4" t="s">
        <v>31</v>
      </c>
      <c r="P25" s="4" t="s">
        <v>32</v>
      </c>
      <c r="Q25" s="4">
        <v>0</v>
      </c>
      <c r="R25" s="6">
        <v>44578</v>
      </c>
      <c r="S25" s="5">
        <v>44582</v>
      </c>
      <c r="T25" s="4" t="s">
        <v>33</v>
      </c>
      <c r="U25" s="4">
        <v>296.38</v>
      </c>
      <c r="V25" s="4">
        <v>0</v>
      </c>
      <c r="W25" s="4">
        <v>0</v>
      </c>
      <c r="X25" s="4">
        <v>2396846</v>
      </c>
    </row>
    <row r="26" s="4" customFormat="1" spans="1:24">
      <c r="A26" s="4">
        <v>17192292962</v>
      </c>
      <c r="B26" s="4" t="s">
        <v>25</v>
      </c>
      <c r="C26" s="4" t="s">
        <v>50</v>
      </c>
      <c r="D26" s="4" t="s">
        <v>85</v>
      </c>
      <c r="E26" s="4" t="s">
        <v>86</v>
      </c>
      <c r="F26" s="5">
        <v>44578</v>
      </c>
      <c r="G26" s="5">
        <v>44579</v>
      </c>
      <c r="H26" s="4">
        <v>1</v>
      </c>
      <c r="I26" s="4">
        <v>1</v>
      </c>
      <c r="J26" s="4">
        <v>1</v>
      </c>
      <c r="K26" s="4" t="s">
        <v>29</v>
      </c>
      <c r="L26" s="4">
        <v>-296.38</v>
      </c>
      <c r="M26" s="4">
        <v>-296.38</v>
      </c>
      <c r="N26" s="4" t="s">
        <v>87</v>
      </c>
      <c r="O26" s="4" t="s">
        <v>31</v>
      </c>
      <c r="P26" s="4" t="s">
        <v>32</v>
      </c>
      <c r="Q26" s="4">
        <v>0</v>
      </c>
      <c r="R26" s="6">
        <v>44578</v>
      </c>
      <c r="S26" s="5">
        <v>44582</v>
      </c>
      <c r="T26" s="4" t="s">
        <v>33</v>
      </c>
      <c r="U26" s="4">
        <v>-296.38</v>
      </c>
      <c r="V26" s="4">
        <v>0</v>
      </c>
      <c r="W26" s="4">
        <v>0</v>
      </c>
      <c r="X26" s="4">
        <v>2396846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4"/>
  <sheetViews>
    <sheetView tabSelected="1" workbookViewId="0">
      <selection activeCell="I35" sqref="I35"/>
    </sheetView>
  </sheetViews>
  <sheetFormatPr defaultColWidth="9" defaultRowHeight="13.5"/>
  <cols>
    <col min="1" max="1" width="13.75" style="4" customWidth="1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88</v>
      </c>
    </row>
    <row r="2" s="4" customFormat="1" spans="1:9">
      <c r="A2" s="4">
        <v>17143218371</v>
      </c>
      <c r="B2" s="5">
        <v>44571</v>
      </c>
      <c r="C2" s="5">
        <v>44579</v>
      </c>
      <c r="D2" s="4">
        <v>1262.5</v>
      </c>
      <c r="E2" s="4" t="str">
        <f>VLOOKUP(A2,HOP!A:L,12,0)</f>
        <v>1262.50</v>
      </c>
      <c r="F2" s="4" t="str">
        <f>VLOOKUP(A2,HOP!A:C,3,0)</f>
        <v>2379620</v>
      </c>
      <c r="G2" s="4">
        <f>D2-E2</f>
        <v>0</v>
      </c>
      <c r="H2" s="4" t="str">
        <f>$H$1&amp;F2</f>
        <v>，2379620</v>
      </c>
      <c r="I2" s="4" t="str">
        <f>VLOOKUP(A2,HOP!A:T,20,0)</f>
        <v>直连</v>
      </c>
    </row>
    <row r="3" s="4" customFormat="1" spans="1:9">
      <c r="A3" s="4">
        <v>17143195958</v>
      </c>
      <c r="B3" s="5">
        <v>44571</v>
      </c>
      <c r="C3" s="5">
        <v>44579</v>
      </c>
      <c r="D3" s="4">
        <v>1262.5</v>
      </c>
      <c r="E3" s="4" t="str">
        <f>VLOOKUP(A3,HOP!A:L,12,0)</f>
        <v>1262.50</v>
      </c>
      <c r="F3" s="4" t="str">
        <f>VLOOKUP(A3,HOP!A:C,3,0)</f>
        <v>2379621</v>
      </c>
      <c r="G3" s="4">
        <f t="shared" ref="G3:G23" si="0">D3-E3</f>
        <v>0</v>
      </c>
      <c r="H3" s="4" t="str">
        <f t="shared" ref="H3:H23" si="1">$H$1&amp;F3</f>
        <v>，2379621</v>
      </c>
      <c r="I3" s="4" t="str">
        <f>VLOOKUP(A3,HOP!A:T,20,0)</f>
        <v>直连</v>
      </c>
    </row>
    <row r="4" s="4" customFormat="1" spans="1:9">
      <c r="A4" s="4">
        <v>17152412128</v>
      </c>
      <c r="B4" s="5">
        <v>44578</v>
      </c>
      <c r="C4" s="5">
        <v>44579</v>
      </c>
      <c r="D4" s="4">
        <v>290.29</v>
      </c>
      <c r="E4" s="4" t="str">
        <f>VLOOKUP(A4,HOP!A:L,12,0)</f>
        <v>290.29</v>
      </c>
      <c r="F4" s="4" t="str">
        <f>VLOOKUP(A4,HOP!A:C,3,0)</f>
        <v>2381851</v>
      </c>
      <c r="G4" s="4">
        <f t="shared" si="0"/>
        <v>0</v>
      </c>
      <c r="H4" s="4" t="str">
        <f t="shared" si="1"/>
        <v>，2381851</v>
      </c>
      <c r="I4" s="4" t="str">
        <f>VLOOKUP(A4,HOP!A:T,20,0)</f>
        <v>直连</v>
      </c>
    </row>
    <row r="5" s="4" customFormat="1" spans="1:9">
      <c r="A5" s="4">
        <v>17183580832</v>
      </c>
      <c r="B5" s="5">
        <v>44577</v>
      </c>
      <c r="C5" s="5">
        <v>44579</v>
      </c>
      <c r="D5" s="4">
        <v>647.58</v>
      </c>
      <c r="E5" s="4" t="str">
        <f>VLOOKUP(A5,HOP!A:L,12,0)</f>
        <v>647.58</v>
      </c>
      <c r="F5" s="4" t="str">
        <f>VLOOKUP(A5,HOP!A:C,3,0)</f>
        <v>2393398</v>
      </c>
      <c r="G5" s="4">
        <f t="shared" si="0"/>
        <v>0</v>
      </c>
      <c r="H5" s="4" t="str">
        <f t="shared" si="1"/>
        <v>，2393398</v>
      </c>
      <c r="I5" s="4" t="str">
        <f>VLOOKUP(A5,HOP!A:T,20,0)</f>
        <v>直连</v>
      </c>
    </row>
    <row r="6" s="4" customFormat="1" spans="1:9">
      <c r="A6" s="4">
        <v>17185040888</v>
      </c>
      <c r="B6" s="5">
        <v>44577</v>
      </c>
      <c r="C6" s="5">
        <v>44579</v>
      </c>
      <c r="D6" s="4">
        <v>342.72</v>
      </c>
      <c r="E6" s="4" t="str">
        <f>VLOOKUP(A6,HOP!A:L,12,0)</f>
        <v>342.72</v>
      </c>
      <c r="F6" s="4" t="str">
        <f>VLOOKUP(A6,HOP!A:C,3,0)</f>
        <v>2394136</v>
      </c>
      <c r="G6" s="4">
        <f t="shared" si="0"/>
        <v>0</v>
      </c>
      <c r="H6" s="4" t="str">
        <f t="shared" si="1"/>
        <v>，2394136</v>
      </c>
      <c r="I6" s="4" t="str">
        <f>VLOOKUP(A6,HOP!A:T,20,0)</f>
        <v>直连</v>
      </c>
    </row>
    <row r="7" s="4" customFormat="1" spans="1:9">
      <c r="A7" s="4">
        <v>17186378225</v>
      </c>
      <c r="B7" s="5">
        <v>44578</v>
      </c>
      <c r="C7" s="5">
        <v>44579</v>
      </c>
      <c r="D7" s="4">
        <v>640.56</v>
      </c>
      <c r="E7" s="4" t="str">
        <f>VLOOKUP(A7,HOP!A:L,12,0)</f>
        <v>640.56</v>
      </c>
      <c r="F7" s="4" t="str">
        <f>VLOOKUP(A7,HOP!A:C,3,0)</f>
        <v>2395002</v>
      </c>
      <c r="G7" s="4">
        <f t="shared" si="0"/>
        <v>0</v>
      </c>
      <c r="H7" s="4" t="str">
        <f t="shared" si="1"/>
        <v>，2395002</v>
      </c>
      <c r="I7" s="4" t="str">
        <f>VLOOKUP(A7,HOP!A:T,20,0)</f>
        <v>直连</v>
      </c>
    </row>
    <row r="8" s="4" customFormat="1" hidden="1" spans="1:9">
      <c r="A8" s="4">
        <v>17189557339</v>
      </c>
      <c r="B8" s="5">
        <v>44578</v>
      </c>
      <c r="C8" s="5">
        <v>44579</v>
      </c>
      <c r="D8" s="4">
        <v>0</v>
      </c>
      <c r="E8" s="4" t="str">
        <f>VLOOKUP(A8,HOP!A:L,12,0)</f>
        <v>0.00</v>
      </c>
      <c r="F8" s="4" t="str">
        <f>VLOOKUP(A8,HOP!A:C,3,0)</f>
        <v>2395553</v>
      </c>
      <c r="G8" s="4">
        <f t="shared" si="0"/>
        <v>0</v>
      </c>
      <c r="H8" s="4" t="str">
        <f t="shared" si="1"/>
        <v>，2395553</v>
      </c>
      <c r="I8" s="4" t="str">
        <f>VLOOKUP(A8,HOP!A:T,20,0)</f>
        <v>直连</v>
      </c>
    </row>
    <row r="9" s="4" customFormat="1" hidden="1" spans="1:9">
      <c r="A9" s="4">
        <v>17189682542</v>
      </c>
      <c r="B9" s="5">
        <v>44578</v>
      </c>
      <c r="C9" s="5">
        <v>44579</v>
      </c>
      <c r="D9" s="4">
        <v>0</v>
      </c>
      <c r="E9" s="4" t="str">
        <f>VLOOKUP(A9,HOP!A:L,12,0)</f>
        <v>0.00</v>
      </c>
      <c r="F9" s="4" t="str">
        <f>VLOOKUP(A9,HOP!A:C,3,0)</f>
        <v>2395563</v>
      </c>
      <c r="G9" s="4">
        <f t="shared" si="0"/>
        <v>0</v>
      </c>
      <c r="H9" s="4" t="str">
        <f t="shared" si="1"/>
        <v>，2395563</v>
      </c>
      <c r="I9" s="4" t="str">
        <f>VLOOKUP(A9,HOP!A:T,20,0)</f>
        <v>直连</v>
      </c>
    </row>
    <row r="10" s="4" customFormat="1" spans="1:9">
      <c r="A10" s="4">
        <v>17190338878</v>
      </c>
      <c r="B10" s="5">
        <v>44578</v>
      </c>
      <c r="C10" s="5">
        <v>44579</v>
      </c>
      <c r="D10" s="4">
        <v>198.94</v>
      </c>
      <c r="E10" s="4" t="str">
        <f>VLOOKUP(A10,HOP!A:L,12,0)</f>
        <v>198.94</v>
      </c>
      <c r="F10" s="4" t="str">
        <f>VLOOKUP(A10,HOP!A:C,3,0)</f>
        <v>2395775</v>
      </c>
      <c r="G10" s="4">
        <f t="shared" si="0"/>
        <v>0</v>
      </c>
      <c r="H10" s="4" t="str">
        <f t="shared" si="1"/>
        <v>，2395775</v>
      </c>
      <c r="I10" s="4" t="str">
        <f>VLOOKUP(A10,HOP!A:T,20,0)</f>
        <v>直连</v>
      </c>
    </row>
    <row r="11" s="4" customFormat="1" spans="1:9">
      <c r="A11" s="4">
        <v>17190387226</v>
      </c>
      <c r="B11" s="5">
        <v>44578</v>
      </c>
      <c r="C11" s="5">
        <v>44579</v>
      </c>
      <c r="D11" s="4">
        <v>130.56</v>
      </c>
      <c r="E11" s="4" t="str">
        <f>VLOOKUP(A11,HOP!A:L,12,0)</f>
        <v>130.56</v>
      </c>
      <c r="F11" s="4" t="str">
        <f>VLOOKUP(A11,HOP!A:C,3,0)</f>
        <v>2395798</v>
      </c>
      <c r="G11" s="4">
        <f t="shared" si="0"/>
        <v>0</v>
      </c>
      <c r="H11" s="4" t="str">
        <f t="shared" si="1"/>
        <v>，2395798</v>
      </c>
      <c r="I11" s="4" t="str">
        <f>VLOOKUP(A11,HOP!A:T,20,0)</f>
        <v>直连</v>
      </c>
    </row>
    <row r="12" s="4" customFormat="1" spans="1:9">
      <c r="A12" s="4">
        <v>17190362291</v>
      </c>
      <c r="B12" s="5">
        <v>44578</v>
      </c>
      <c r="C12" s="5">
        <v>44579</v>
      </c>
      <c r="D12" s="4">
        <v>177.63</v>
      </c>
      <c r="E12" s="4" t="str">
        <f>VLOOKUP(A12,HOP!A:L,12,0)</f>
        <v>177.63</v>
      </c>
      <c r="F12" s="4" t="str">
        <f>VLOOKUP(A12,HOP!A:C,3,0)</f>
        <v>2395965</v>
      </c>
      <c r="G12" s="4">
        <f t="shared" si="0"/>
        <v>0</v>
      </c>
      <c r="H12" s="4" t="str">
        <f t="shared" si="1"/>
        <v>，2395965</v>
      </c>
      <c r="I12" s="4" t="str">
        <f>VLOOKUP(A12,HOP!A:T,20,0)</f>
        <v>直连</v>
      </c>
    </row>
    <row r="13" s="4" customFormat="1" spans="1:9">
      <c r="A13" s="4">
        <v>17190640264</v>
      </c>
      <c r="B13" s="5">
        <v>44578</v>
      </c>
      <c r="C13" s="5">
        <v>44579</v>
      </c>
      <c r="D13" s="4">
        <v>151.98</v>
      </c>
      <c r="E13" s="4" t="str">
        <f>VLOOKUP(A13,HOP!A:L,12,0)</f>
        <v>151.98</v>
      </c>
      <c r="F13" s="4" t="str">
        <f>VLOOKUP(A13,HOP!A:C,3,0)</f>
        <v>2395995</v>
      </c>
      <c r="G13" s="4">
        <f t="shared" si="0"/>
        <v>0</v>
      </c>
      <c r="H13" s="4" t="str">
        <f t="shared" si="1"/>
        <v>，2395995</v>
      </c>
      <c r="I13" s="4" t="str">
        <f>VLOOKUP(A13,HOP!A:T,20,0)</f>
        <v>直连</v>
      </c>
    </row>
    <row r="14" s="4" customFormat="1" spans="1:9">
      <c r="A14" s="4">
        <v>17190858039</v>
      </c>
      <c r="B14" s="5">
        <v>44578</v>
      </c>
      <c r="C14" s="5">
        <v>44579</v>
      </c>
      <c r="D14" s="4">
        <v>190.74</v>
      </c>
      <c r="E14" s="4" t="str">
        <f>VLOOKUP(A14,HOP!A:L,12,0)</f>
        <v>190.74</v>
      </c>
      <c r="F14" s="4" t="str">
        <f>VLOOKUP(A14,HOP!A:C,3,0)</f>
        <v>2396021</v>
      </c>
      <c r="G14" s="4">
        <f t="shared" si="0"/>
        <v>0</v>
      </c>
      <c r="H14" s="4" t="str">
        <f t="shared" si="1"/>
        <v>，2396021</v>
      </c>
      <c r="I14" s="4" t="str">
        <f>VLOOKUP(A14,HOP!A:T,20,0)</f>
        <v>直连</v>
      </c>
    </row>
    <row r="15" s="4" customFormat="1" spans="1:9">
      <c r="A15" s="4">
        <v>17191000946</v>
      </c>
      <c r="B15" s="5">
        <v>44578</v>
      </c>
      <c r="C15" s="5">
        <v>44579</v>
      </c>
      <c r="D15" s="4">
        <v>381.64</v>
      </c>
      <c r="E15" s="4" t="str">
        <f>VLOOKUP(A15,HOP!A:L,12,0)</f>
        <v>381.64</v>
      </c>
      <c r="F15" s="4" t="str">
        <f>VLOOKUP(A15,HOP!A:C,3,0)</f>
        <v>2396089</v>
      </c>
      <c r="G15" s="4">
        <f t="shared" si="0"/>
        <v>0</v>
      </c>
      <c r="H15" s="4" t="str">
        <f t="shared" si="1"/>
        <v>，2396089</v>
      </c>
      <c r="I15" s="4" t="str">
        <f>VLOOKUP(A15,HOP!A:T,20,0)</f>
        <v>直连</v>
      </c>
    </row>
    <row r="16" s="4" customFormat="1" spans="1:9">
      <c r="A16" s="4">
        <v>17191030526</v>
      </c>
      <c r="B16" s="5">
        <v>44578</v>
      </c>
      <c r="C16" s="5">
        <v>44579</v>
      </c>
      <c r="D16" s="4">
        <v>217.21</v>
      </c>
      <c r="E16" s="4" t="str">
        <f>VLOOKUP(A16,HOP!A:L,12,0)</f>
        <v>217.21</v>
      </c>
      <c r="F16" s="4" t="str">
        <f>VLOOKUP(A16,HOP!A:C,3,0)</f>
        <v>2396109</v>
      </c>
      <c r="G16" s="4">
        <f t="shared" si="0"/>
        <v>0</v>
      </c>
      <c r="H16" s="4" t="str">
        <f t="shared" si="1"/>
        <v>，2396109</v>
      </c>
      <c r="I16" s="4" t="str">
        <f>VLOOKUP(A16,HOP!A:T,20,0)</f>
        <v>直连</v>
      </c>
    </row>
    <row r="17" s="4" customFormat="1" spans="1:9">
      <c r="A17" s="4">
        <v>17191738175</v>
      </c>
      <c r="B17" s="5">
        <v>44578</v>
      </c>
      <c r="C17" s="5">
        <v>44579</v>
      </c>
      <c r="D17" s="4">
        <v>215.18</v>
      </c>
      <c r="E17" s="4" t="str">
        <f>VLOOKUP(A17,HOP!A:L,12,0)</f>
        <v>215.18</v>
      </c>
      <c r="F17" s="4" t="str">
        <f>VLOOKUP(A17,HOP!A:C,3,0)</f>
        <v>2396452</v>
      </c>
      <c r="G17" s="4">
        <f t="shared" si="0"/>
        <v>0</v>
      </c>
      <c r="H17" s="4" t="str">
        <f t="shared" si="1"/>
        <v>，2396452</v>
      </c>
      <c r="I17" s="4" t="str">
        <f>VLOOKUP(A17,HOP!A:T,20,0)</f>
        <v>直连</v>
      </c>
    </row>
    <row r="18" s="4" customFormat="1" spans="1:9">
      <c r="A18" s="4">
        <v>17191770591</v>
      </c>
      <c r="B18" s="5">
        <v>44578</v>
      </c>
      <c r="C18" s="5">
        <v>44579</v>
      </c>
      <c r="D18" s="4">
        <v>160.14</v>
      </c>
      <c r="E18" s="4" t="str">
        <f>VLOOKUP(A18,HOP!A:L,12,0)</f>
        <v>160.14</v>
      </c>
      <c r="F18" s="4" t="str">
        <f>VLOOKUP(A18,HOP!A:C,3,0)</f>
        <v>2396473</v>
      </c>
      <c r="G18" s="4">
        <f t="shared" si="0"/>
        <v>0</v>
      </c>
      <c r="H18" s="4" t="str">
        <f t="shared" si="1"/>
        <v>，2396473</v>
      </c>
      <c r="I18" s="4" t="str">
        <f>VLOOKUP(A18,HOP!A:T,20,0)</f>
        <v>直连</v>
      </c>
    </row>
    <row r="19" s="4" customFormat="1" spans="1:9">
      <c r="A19" s="4">
        <v>17191875272</v>
      </c>
      <c r="B19" s="5">
        <v>44578</v>
      </c>
      <c r="C19" s="5">
        <v>44579</v>
      </c>
      <c r="D19" s="4">
        <v>215.18</v>
      </c>
      <c r="E19" s="4" t="str">
        <f>VLOOKUP(A19,HOP!A:L,12,0)</f>
        <v>215.18</v>
      </c>
      <c r="F19" s="4" t="str">
        <f>VLOOKUP(A19,HOP!A:C,3,0)</f>
        <v>2396539</v>
      </c>
      <c r="G19" s="4">
        <f t="shared" si="0"/>
        <v>0</v>
      </c>
      <c r="H19" s="4" t="str">
        <f t="shared" si="1"/>
        <v>，2396539</v>
      </c>
      <c r="I19" s="4" t="str">
        <f>VLOOKUP(A19,HOP!A:T,20,0)</f>
        <v>直连</v>
      </c>
    </row>
    <row r="20" s="4" customFormat="1" spans="1:9">
      <c r="A20" s="4">
        <v>17191898097</v>
      </c>
      <c r="B20" s="5">
        <v>44578</v>
      </c>
      <c r="C20" s="5">
        <v>44579</v>
      </c>
      <c r="D20" s="4">
        <v>161.16</v>
      </c>
      <c r="E20" s="4" t="str">
        <f>VLOOKUP(A20,HOP!A:L,12,0)</f>
        <v>161.16</v>
      </c>
      <c r="F20" s="4" t="str">
        <f>VLOOKUP(A20,HOP!A:C,3,0)</f>
        <v>2396558</v>
      </c>
      <c r="G20" s="4">
        <f t="shared" si="0"/>
        <v>0</v>
      </c>
      <c r="H20" s="4" t="str">
        <f t="shared" si="1"/>
        <v>，2396558</v>
      </c>
      <c r="I20" s="4" t="str">
        <f>VLOOKUP(A20,HOP!A:T,20,0)</f>
        <v>直连</v>
      </c>
    </row>
    <row r="21" s="4" customFormat="1" spans="1:9">
      <c r="A21" s="4">
        <v>17191967629</v>
      </c>
      <c r="B21" s="5">
        <v>44578</v>
      </c>
      <c r="C21" s="5">
        <v>44579</v>
      </c>
      <c r="D21" s="4">
        <v>206.05</v>
      </c>
      <c r="E21" s="4" t="str">
        <f>VLOOKUP(A21,HOP!A:L,12,0)</f>
        <v>206.05</v>
      </c>
      <c r="F21" s="4" t="str">
        <f>VLOOKUP(A21,HOP!A:C,3,0)</f>
        <v>2396616</v>
      </c>
      <c r="G21" s="4">
        <f t="shared" si="0"/>
        <v>0</v>
      </c>
      <c r="H21" s="4" t="str">
        <f t="shared" si="1"/>
        <v>，2396616</v>
      </c>
      <c r="I21" s="4" t="str">
        <f>VLOOKUP(A21,HOP!A:T,20,0)</f>
        <v>直连</v>
      </c>
    </row>
    <row r="22" s="4" customFormat="1" spans="1:9">
      <c r="A22" s="4">
        <v>17192098260</v>
      </c>
      <c r="B22" s="5">
        <v>44578</v>
      </c>
      <c r="C22" s="5">
        <v>44579</v>
      </c>
      <c r="D22" s="4">
        <v>173.57</v>
      </c>
      <c r="E22" s="4" t="str">
        <f>VLOOKUP(A22,HOP!A:L,12,0)</f>
        <v>173.57</v>
      </c>
      <c r="F22" s="4" t="str">
        <f>VLOOKUP(A22,HOP!A:C,3,0)</f>
        <v>2396721</v>
      </c>
      <c r="G22" s="4">
        <f t="shared" si="0"/>
        <v>0</v>
      </c>
      <c r="H22" s="4" t="str">
        <f t="shared" si="1"/>
        <v>，2396721</v>
      </c>
      <c r="I22" s="4" t="str">
        <f>VLOOKUP(A22,HOP!A:T,20,0)</f>
        <v>直连</v>
      </c>
    </row>
    <row r="23" s="4" customFormat="1" hidden="1" spans="1:9">
      <c r="A23" s="4">
        <v>17192292962</v>
      </c>
      <c r="B23" s="5">
        <v>44578</v>
      </c>
      <c r="C23" s="5">
        <v>44579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VLOOKUP(A23,HOP!A:T,20,0)</f>
        <v>#N/A</v>
      </c>
    </row>
    <row r="25" spans="4:4">
      <c r="D25" s="4">
        <f>SUM(D2:D24)</f>
        <v>7026.13</v>
      </c>
    </row>
    <row r="32" spans="1:1">
      <c r="A32" s="4" t="s">
        <v>89</v>
      </c>
    </row>
    <row r="33" spans="1:1">
      <c r="A33" s="4" t="s">
        <v>90</v>
      </c>
    </row>
    <row r="34" spans="1:1">
      <c r="A34" s="4" t="s">
        <v>91</v>
      </c>
    </row>
  </sheetData>
  <autoFilter ref="A1:XFD25">
    <filterColumn colId="3">
      <filters blank="1">
        <filter val="160.14"/>
        <filter val="198.94"/>
        <filter val="130.56"/>
        <filter val="161.16"/>
        <filter val="640.56"/>
        <filter val="173.57"/>
        <filter val="151.98"/>
        <filter val="215.18"/>
        <filter val="647.58"/>
        <filter val="217.21"/>
        <filter val="177.63"/>
        <filter val="381.64"/>
        <filter val="1262.5"/>
        <filter val="290.29"/>
        <filter val="342.72"/>
        <filter val="190.74"/>
        <filter val="7026.13"/>
        <filter val="206.0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92</v>
      </c>
      <c r="B1" s="2" t="s">
        <v>93</v>
      </c>
      <c r="C1" s="2" t="s">
        <v>94</v>
      </c>
      <c r="D1" s="2" t="s">
        <v>95</v>
      </c>
      <c r="E1" s="2" t="s">
        <v>13</v>
      </c>
      <c r="F1" s="2" t="s">
        <v>5</v>
      </c>
      <c r="G1" s="2" t="s">
        <v>6</v>
      </c>
      <c r="H1" s="2" t="s">
        <v>96</v>
      </c>
      <c r="I1" s="2" t="s">
        <v>97</v>
      </c>
      <c r="J1" s="2" t="s">
        <v>98</v>
      </c>
      <c r="K1" s="2" t="s">
        <v>99</v>
      </c>
      <c r="L1" s="2" t="s">
        <v>100</v>
      </c>
      <c r="M1" s="2" t="s">
        <v>101</v>
      </c>
      <c r="N1" s="2" t="s">
        <v>102</v>
      </c>
      <c r="O1" s="2" t="s">
        <v>103</v>
      </c>
      <c r="P1" s="2" t="s">
        <v>104</v>
      </c>
      <c r="Q1" s="2" t="s">
        <v>105</v>
      </c>
      <c r="R1" s="2" t="s">
        <v>106</v>
      </c>
      <c r="S1" s="2" t="s">
        <v>107</v>
      </c>
      <c r="T1" s="2" t="s">
        <v>108</v>
      </c>
    </row>
    <row r="2" s="1" customFormat="1" spans="1:20">
      <c r="A2" s="3">
        <v>17192098260</v>
      </c>
      <c r="B2" s="1" t="s">
        <v>109</v>
      </c>
      <c r="C2" s="1" t="s">
        <v>110</v>
      </c>
      <c r="D2" s="1" t="s">
        <v>111</v>
      </c>
      <c r="E2" s="1" t="s">
        <v>84</v>
      </c>
      <c r="F2" s="1" t="s">
        <v>109</v>
      </c>
      <c r="G2" s="1" t="s">
        <v>112</v>
      </c>
      <c r="H2" s="1" t="s">
        <v>113</v>
      </c>
      <c r="I2" s="1" t="s">
        <v>114</v>
      </c>
      <c r="J2" s="1" t="s">
        <v>115</v>
      </c>
      <c r="K2" s="1" t="s">
        <v>114</v>
      </c>
      <c r="L2" s="1" t="s">
        <v>114</v>
      </c>
      <c r="M2" s="1" t="s">
        <v>116</v>
      </c>
      <c r="N2" s="1" t="s">
        <v>116</v>
      </c>
      <c r="O2" s="1" t="s">
        <v>117</v>
      </c>
      <c r="P2" s="1" t="s">
        <v>118</v>
      </c>
      <c r="Q2" s="1" t="s">
        <v>119</v>
      </c>
      <c r="R2" s="1" t="s">
        <v>120</v>
      </c>
      <c r="S2" s="1" t="s">
        <v>121</v>
      </c>
      <c r="T2" s="1" t="s">
        <v>122</v>
      </c>
    </row>
    <row r="3" s="1" customFormat="1" spans="1:20">
      <c r="A3" s="3">
        <v>17191967629</v>
      </c>
      <c r="B3" s="1" t="s">
        <v>109</v>
      </c>
      <c r="C3" s="1" t="s">
        <v>123</v>
      </c>
      <c r="D3" s="1" t="s">
        <v>124</v>
      </c>
      <c r="E3" s="1" t="s">
        <v>82</v>
      </c>
      <c r="F3" s="1" t="s">
        <v>109</v>
      </c>
      <c r="G3" s="1" t="s">
        <v>112</v>
      </c>
      <c r="H3" s="1" t="s">
        <v>113</v>
      </c>
      <c r="I3" s="1" t="s">
        <v>125</v>
      </c>
      <c r="J3" s="1" t="s">
        <v>115</v>
      </c>
      <c r="K3" s="1" t="s">
        <v>125</v>
      </c>
      <c r="L3" s="1" t="s">
        <v>125</v>
      </c>
      <c r="M3" s="1" t="s">
        <v>116</v>
      </c>
      <c r="N3" s="1" t="s">
        <v>116</v>
      </c>
      <c r="O3" s="1" t="s">
        <v>117</v>
      </c>
      <c r="P3" s="1" t="s">
        <v>118</v>
      </c>
      <c r="Q3" s="1" t="s">
        <v>126</v>
      </c>
      <c r="R3" s="1" t="s">
        <v>120</v>
      </c>
      <c r="S3" s="1" t="s">
        <v>121</v>
      </c>
      <c r="T3" s="1" t="s">
        <v>122</v>
      </c>
    </row>
    <row r="4" s="1" customFormat="1" spans="1:20">
      <c r="A4" s="3">
        <v>17191898097</v>
      </c>
      <c r="B4" s="1" t="s">
        <v>109</v>
      </c>
      <c r="C4" s="1" t="s">
        <v>127</v>
      </c>
      <c r="D4" s="1" t="s">
        <v>128</v>
      </c>
      <c r="E4" s="1" t="s">
        <v>80</v>
      </c>
      <c r="F4" s="1" t="s">
        <v>109</v>
      </c>
      <c r="G4" s="1" t="s">
        <v>112</v>
      </c>
      <c r="H4" s="1" t="s">
        <v>113</v>
      </c>
      <c r="I4" s="1" t="s">
        <v>129</v>
      </c>
      <c r="J4" s="1" t="s">
        <v>115</v>
      </c>
      <c r="K4" s="1" t="s">
        <v>129</v>
      </c>
      <c r="L4" s="1" t="s">
        <v>129</v>
      </c>
      <c r="M4" s="1" t="s">
        <v>116</v>
      </c>
      <c r="N4" s="1" t="s">
        <v>116</v>
      </c>
      <c r="O4" s="1" t="s">
        <v>117</v>
      </c>
      <c r="P4" s="1" t="s">
        <v>118</v>
      </c>
      <c r="Q4" s="1" t="s">
        <v>130</v>
      </c>
      <c r="R4" s="1" t="s">
        <v>120</v>
      </c>
      <c r="S4" s="1" t="s">
        <v>121</v>
      </c>
      <c r="T4" s="1" t="s">
        <v>122</v>
      </c>
    </row>
    <row r="5" s="1" customFormat="1" spans="1:20">
      <c r="A5" s="3">
        <v>17191875272</v>
      </c>
      <c r="B5" s="1" t="s">
        <v>109</v>
      </c>
      <c r="C5" s="1" t="s">
        <v>131</v>
      </c>
      <c r="D5" s="1" t="s">
        <v>132</v>
      </c>
      <c r="E5" s="1" t="s">
        <v>78</v>
      </c>
      <c r="F5" s="1" t="s">
        <v>109</v>
      </c>
      <c r="G5" s="1" t="s">
        <v>112</v>
      </c>
      <c r="H5" s="1" t="s">
        <v>113</v>
      </c>
      <c r="I5" s="1" t="s">
        <v>133</v>
      </c>
      <c r="J5" s="1" t="s">
        <v>115</v>
      </c>
      <c r="K5" s="1" t="s">
        <v>133</v>
      </c>
      <c r="L5" s="1" t="s">
        <v>133</v>
      </c>
      <c r="M5" s="1" t="s">
        <v>116</v>
      </c>
      <c r="N5" s="1" t="s">
        <v>116</v>
      </c>
      <c r="O5" s="1" t="s">
        <v>117</v>
      </c>
      <c r="P5" s="1" t="s">
        <v>118</v>
      </c>
      <c r="Q5" s="1" t="s">
        <v>134</v>
      </c>
      <c r="R5" s="1" t="s">
        <v>120</v>
      </c>
      <c r="S5" s="1" t="s">
        <v>121</v>
      </c>
      <c r="T5" s="1" t="s">
        <v>122</v>
      </c>
    </row>
    <row r="6" s="1" customFormat="1" spans="1:20">
      <c r="A6" s="3">
        <v>17191770591</v>
      </c>
      <c r="B6" s="1" t="s">
        <v>109</v>
      </c>
      <c r="C6" s="1" t="s">
        <v>135</v>
      </c>
      <c r="D6" s="1" t="s">
        <v>136</v>
      </c>
      <c r="E6" s="1" t="s">
        <v>76</v>
      </c>
      <c r="F6" s="1" t="s">
        <v>109</v>
      </c>
      <c r="G6" s="1" t="s">
        <v>112</v>
      </c>
      <c r="H6" s="1" t="s">
        <v>113</v>
      </c>
      <c r="I6" s="1" t="s">
        <v>137</v>
      </c>
      <c r="J6" s="1" t="s">
        <v>115</v>
      </c>
      <c r="K6" s="1" t="s">
        <v>137</v>
      </c>
      <c r="L6" s="1" t="s">
        <v>137</v>
      </c>
      <c r="M6" s="1" t="s">
        <v>116</v>
      </c>
      <c r="N6" s="1" t="s">
        <v>116</v>
      </c>
      <c r="O6" s="1" t="s">
        <v>117</v>
      </c>
      <c r="P6" s="1" t="s">
        <v>118</v>
      </c>
      <c r="Q6" s="1" t="s">
        <v>138</v>
      </c>
      <c r="R6" s="1" t="s">
        <v>120</v>
      </c>
      <c r="S6" s="1" t="s">
        <v>121</v>
      </c>
      <c r="T6" s="1" t="s">
        <v>122</v>
      </c>
    </row>
    <row r="7" s="1" customFormat="1" spans="1:20">
      <c r="A7" s="3">
        <v>17191738175</v>
      </c>
      <c r="B7" s="1" t="s">
        <v>109</v>
      </c>
      <c r="C7" s="1" t="s">
        <v>139</v>
      </c>
      <c r="D7" s="1" t="s">
        <v>140</v>
      </c>
      <c r="E7" s="1" t="s">
        <v>75</v>
      </c>
      <c r="F7" s="1" t="s">
        <v>109</v>
      </c>
      <c r="G7" s="1" t="s">
        <v>112</v>
      </c>
      <c r="H7" s="1" t="s">
        <v>113</v>
      </c>
      <c r="I7" s="1" t="s">
        <v>133</v>
      </c>
      <c r="J7" s="1" t="s">
        <v>115</v>
      </c>
      <c r="K7" s="1" t="s">
        <v>133</v>
      </c>
      <c r="L7" s="1" t="s">
        <v>133</v>
      </c>
      <c r="M7" s="1" t="s">
        <v>116</v>
      </c>
      <c r="N7" s="1" t="s">
        <v>116</v>
      </c>
      <c r="O7" s="1" t="s">
        <v>117</v>
      </c>
      <c r="P7" s="1" t="s">
        <v>118</v>
      </c>
      <c r="Q7" s="1" t="s">
        <v>141</v>
      </c>
      <c r="R7" s="1" t="s">
        <v>120</v>
      </c>
      <c r="S7" s="1" t="s">
        <v>121</v>
      </c>
      <c r="T7" s="1" t="s">
        <v>122</v>
      </c>
    </row>
    <row r="8" s="1" customFormat="1" spans="1:20">
      <c r="A8" s="3">
        <v>17191030526</v>
      </c>
      <c r="B8" s="1" t="s">
        <v>109</v>
      </c>
      <c r="C8" s="1" t="s">
        <v>142</v>
      </c>
      <c r="D8" s="1" t="s">
        <v>143</v>
      </c>
      <c r="E8" s="1" t="s">
        <v>72</v>
      </c>
      <c r="F8" s="1" t="s">
        <v>109</v>
      </c>
      <c r="G8" s="1" t="s">
        <v>112</v>
      </c>
      <c r="H8" s="1" t="s">
        <v>113</v>
      </c>
      <c r="I8" s="1" t="s">
        <v>144</v>
      </c>
      <c r="J8" s="1" t="s">
        <v>115</v>
      </c>
      <c r="K8" s="1" t="s">
        <v>144</v>
      </c>
      <c r="L8" s="1" t="s">
        <v>144</v>
      </c>
      <c r="M8" s="1" t="s">
        <v>116</v>
      </c>
      <c r="N8" s="1" t="s">
        <v>116</v>
      </c>
      <c r="O8" s="1" t="s">
        <v>117</v>
      </c>
      <c r="P8" s="1" t="s">
        <v>118</v>
      </c>
      <c r="Q8" s="1" t="s">
        <v>145</v>
      </c>
      <c r="R8" s="1" t="s">
        <v>120</v>
      </c>
      <c r="S8" s="1" t="s">
        <v>121</v>
      </c>
      <c r="T8" s="1" t="s">
        <v>122</v>
      </c>
    </row>
    <row r="9" s="1" customFormat="1" spans="1:20">
      <c r="A9" s="3">
        <v>17191000946</v>
      </c>
      <c r="B9" s="1" t="s">
        <v>109</v>
      </c>
      <c r="C9" s="1" t="s">
        <v>146</v>
      </c>
      <c r="D9" s="1" t="s">
        <v>147</v>
      </c>
      <c r="E9" s="1" t="s">
        <v>69</v>
      </c>
      <c r="F9" s="1" t="s">
        <v>109</v>
      </c>
      <c r="G9" s="1" t="s">
        <v>112</v>
      </c>
      <c r="H9" s="1" t="s">
        <v>113</v>
      </c>
      <c r="I9" s="1" t="s">
        <v>148</v>
      </c>
      <c r="J9" s="1" t="s">
        <v>115</v>
      </c>
      <c r="K9" s="1" t="s">
        <v>148</v>
      </c>
      <c r="L9" s="1" t="s">
        <v>148</v>
      </c>
      <c r="M9" s="1" t="s">
        <v>116</v>
      </c>
      <c r="N9" s="1" t="s">
        <v>116</v>
      </c>
      <c r="O9" s="1" t="s">
        <v>117</v>
      </c>
      <c r="P9" s="1" t="s">
        <v>118</v>
      </c>
      <c r="Q9" s="1" t="s">
        <v>149</v>
      </c>
      <c r="R9" s="1" t="s">
        <v>120</v>
      </c>
      <c r="S9" s="1" t="s">
        <v>121</v>
      </c>
      <c r="T9" s="1" t="s">
        <v>122</v>
      </c>
    </row>
    <row r="10" s="1" customFormat="1" spans="1:20">
      <c r="A10" s="3">
        <v>17190858039</v>
      </c>
      <c r="B10" s="1" t="s">
        <v>109</v>
      </c>
      <c r="C10" s="1" t="s">
        <v>150</v>
      </c>
      <c r="D10" s="1" t="s">
        <v>151</v>
      </c>
      <c r="E10" s="1" t="s">
        <v>66</v>
      </c>
      <c r="F10" s="1" t="s">
        <v>109</v>
      </c>
      <c r="G10" s="1" t="s">
        <v>112</v>
      </c>
      <c r="H10" s="1" t="s">
        <v>113</v>
      </c>
      <c r="I10" s="1" t="s">
        <v>152</v>
      </c>
      <c r="J10" s="1" t="s">
        <v>115</v>
      </c>
      <c r="K10" s="1" t="s">
        <v>152</v>
      </c>
      <c r="L10" s="1" t="s">
        <v>152</v>
      </c>
      <c r="M10" s="1" t="s">
        <v>116</v>
      </c>
      <c r="N10" s="1" t="s">
        <v>116</v>
      </c>
      <c r="O10" s="1" t="s">
        <v>117</v>
      </c>
      <c r="P10" s="1" t="s">
        <v>118</v>
      </c>
      <c r="Q10" s="1" t="s">
        <v>153</v>
      </c>
      <c r="R10" s="1" t="s">
        <v>120</v>
      </c>
      <c r="S10" s="1" t="s">
        <v>121</v>
      </c>
      <c r="T10" s="1" t="s">
        <v>122</v>
      </c>
    </row>
    <row r="11" s="1" customFormat="1" spans="1:20">
      <c r="A11" s="3">
        <v>17190640264</v>
      </c>
      <c r="B11" s="1" t="s">
        <v>109</v>
      </c>
      <c r="C11" s="1" t="s">
        <v>154</v>
      </c>
      <c r="D11" s="1" t="s">
        <v>155</v>
      </c>
      <c r="E11" s="1" t="s">
        <v>63</v>
      </c>
      <c r="F11" s="1" t="s">
        <v>109</v>
      </c>
      <c r="G11" s="1" t="s">
        <v>112</v>
      </c>
      <c r="H11" s="1" t="s">
        <v>113</v>
      </c>
      <c r="I11" s="1" t="s">
        <v>156</v>
      </c>
      <c r="J11" s="1" t="s">
        <v>115</v>
      </c>
      <c r="K11" s="1" t="s">
        <v>156</v>
      </c>
      <c r="L11" s="1" t="s">
        <v>156</v>
      </c>
      <c r="M11" s="1" t="s">
        <v>116</v>
      </c>
      <c r="N11" s="1" t="s">
        <v>116</v>
      </c>
      <c r="O11" s="1" t="s">
        <v>117</v>
      </c>
      <c r="P11" s="1" t="s">
        <v>118</v>
      </c>
      <c r="Q11" s="1" t="s">
        <v>157</v>
      </c>
      <c r="R11" s="1" t="s">
        <v>120</v>
      </c>
      <c r="S11" s="1" t="s">
        <v>121</v>
      </c>
      <c r="T11" s="1" t="s">
        <v>122</v>
      </c>
    </row>
    <row r="12" s="1" customFormat="1" spans="1:20">
      <c r="A12" s="3">
        <v>17190362291</v>
      </c>
      <c r="B12" s="1" t="s">
        <v>109</v>
      </c>
      <c r="C12" s="1" t="s">
        <v>158</v>
      </c>
      <c r="D12" s="1" t="s">
        <v>159</v>
      </c>
      <c r="E12" s="1" t="s">
        <v>61</v>
      </c>
      <c r="F12" s="1" t="s">
        <v>109</v>
      </c>
      <c r="G12" s="1" t="s">
        <v>112</v>
      </c>
      <c r="H12" s="1" t="s">
        <v>113</v>
      </c>
      <c r="I12" s="1" t="s">
        <v>160</v>
      </c>
      <c r="J12" s="1" t="s">
        <v>115</v>
      </c>
      <c r="K12" s="1" t="s">
        <v>160</v>
      </c>
      <c r="L12" s="1" t="s">
        <v>160</v>
      </c>
      <c r="M12" s="1" t="s">
        <v>116</v>
      </c>
      <c r="N12" s="1" t="s">
        <v>116</v>
      </c>
      <c r="O12" s="1" t="s">
        <v>117</v>
      </c>
      <c r="P12" s="1" t="s">
        <v>118</v>
      </c>
      <c r="Q12" s="1" t="s">
        <v>161</v>
      </c>
      <c r="R12" s="1" t="s">
        <v>120</v>
      </c>
      <c r="S12" s="1" t="s">
        <v>121</v>
      </c>
      <c r="T12" s="1" t="s">
        <v>122</v>
      </c>
    </row>
    <row r="13" s="1" customFormat="1" spans="1:20">
      <c r="A13" s="3">
        <v>17190387226</v>
      </c>
      <c r="B13" s="1" t="s">
        <v>109</v>
      </c>
      <c r="C13" s="1" t="s">
        <v>162</v>
      </c>
      <c r="D13" s="1" t="s">
        <v>163</v>
      </c>
      <c r="E13" s="1" t="s">
        <v>59</v>
      </c>
      <c r="F13" s="1" t="s">
        <v>109</v>
      </c>
      <c r="G13" s="1" t="s">
        <v>112</v>
      </c>
      <c r="H13" s="1" t="s">
        <v>113</v>
      </c>
      <c r="I13" s="1" t="s">
        <v>164</v>
      </c>
      <c r="J13" s="1" t="s">
        <v>115</v>
      </c>
      <c r="K13" s="1" t="s">
        <v>164</v>
      </c>
      <c r="L13" s="1" t="s">
        <v>164</v>
      </c>
      <c r="M13" s="1" t="s">
        <v>116</v>
      </c>
      <c r="N13" s="1" t="s">
        <v>116</v>
      </c>
      <c r="O13" s="1" t="s">
        <v>117</v>
      </c>
      <c r="P13" s="1" t="s">
        <v>118</v>
      </c>
      <c r="Q13" s="1" t="s">
        <v>165</v>
      </c>
      <c r="R13" s="1" t="s">
        <v>120</v>
      </c>
      <c r="S13" s="1" t="s">
        <v>121</v>
      </c>
      <c r="T13" s="1" t="s">
        <v>122</v>
      </c>
    </row>
    <row r="14" s="1" customFormat="1" spans="1:20">
      <c r="A14" s="3">
        <v>17190338878</v>
      </c>
      <c r="B14" s="1" t="s">
        <v>109</v>
      </c>
      <c r="C14" s="1" t="s">
        <v>166</v>
      </c>
      <c r="D14" s="1" t="s">
        <v>159</v>
      </c>
      <c r="E14" s="1" t="s">
        <v>56</v>
      </c>
      <c r="F14" s="1" t="s">
        <v>109</v>
      </c>
      <c r="G14" s="1" t="s">
        <v>112</v>
      </c>
      <c r="H14" s="1" t="s">
        <v>113</v>
      </c>
      <c r="I14" s="1" t="s">
        <v>167</v>
      </c>
      <c r="J14" s="1" t="s">
        <v>115</v>
      </c>
      <c r="K14" s="1" t="s">
        <v>167</v>
      </c>
      <c r="L14" s="1" t="s">
        <v>167</v>
      </c>
      <c r="M14" s="1" t="s">
        <v>116</v>
      </c>
      <c r="N14" s="1" t="s">
        <v>116</v>
      </c>
      <c r="O14" s="1" t="s">
        <v>117</v>
      </c>
      <c r="P14" s="1" t="s">
        <v>118</v>
      </c>
      <c r="Q14" s="1" t="s">
        <v>168</v>
      </c>
      <c r="R14" s="1" t="s">
        <v>120</v>
      </c>
      <c r="S14" s="1" t="s">
        <v>121</v>
      </c>
      <c r="T14" s="1" t="s">
        <v>122</v>
      </c>
    </row>
    <row r="15" s="1" customFormat="1" spans="1:20">
      <c r="A15" s="3">
        <v>17189682542</v>
      </c>
      <c r="B15" s="1" t="s">
        <v>109</v>
      </c>
      <c r="C15" s="1" t="s">
        <v>169</v>
      </c>
      <c r="D15" s="1" t="s">
        <v>170</v>
      </c>
      <c r="E15" s="1" t="s">
        <v>53</v>
      </c>
      <c r="F15" s="1" t="s">
        <v>109</v>
      </c>
      <c r="G15" s="1" t="s">
        <v>112</v>
      </c>
      <c r="H15" s="1" t="s">
        <v>113</v>
      </c>
      <c r="I15" s="1" t="s">
        <v>117</v>
      </c>
      <c r="J15" s="1" t="s">
        <v>115</v>
      </c>
      <c r="K15" s="1" t="s">
        <v>117</v>
      </c>
      <c r="L15" s="1" t="s">
        <v>117</v>
      </c>
      <c r="M15" s="1" t="s">
        <v>116</v>
      </c>
      <c r="N15" s="1" t="s">
        <v>116</v>
      </c>
      <c r="O15" s="1" t="s">
        <v>117</v>
      </c>
      <c r="P15" s="1" t="s">
        <v>118</v>
      </c>
      <c r="Q15" s="1" t="s">
        <v>171</v>
      </c>
      <c r="R15" s="1" t="s">
        <v>120</v>
      </c>
      <c r="S15" s="1" t="s">
        <v>121</v>
      </c>
      <c r="T15" s="1" t="s">
        <v>122</v>
      </c>
    </row>
    <row r="16" s="1" customFormat="1" spans="1:20">
      <c r="A16" s="3">
        <v>17189557339</v>
      </c>
      <c r="B16" s="1" t="s">
        <v>109</v>
      </c>
      <c r="C16" s="1" t="s">
        <v>172</v>
      </c>
      <c r="D16" s="1" t="s">
        <v>173</v>
      </c>
      <c r="E16" s="1" t="s">
        <v>49</v>
      </c>
      <c r="F16" s="1" t="s">
        <v>109</v>
      </c>
      <c r="G16" s="1" t="s">
        <v>112</v>
      </c>
      <c r="H16" s="1" t="s">
        <v>113</v>
      </c>
      <c r="I16" s="1" t="s">
        <v>117</v>
      </c>
      <c r="J16" s="1" t="s">
        <v>115</v>
      </c>
      <c r="K16" s="1" t="s">
        <v>117</v>
      </c>
      <c r="L16" s="1" t="s">
        <v>117</v>
      </c>
      <c r="M16" s="1" t="s">
        <v>116</v>
      </c>
      <c r="N16" s="1" t="s">
        <v>116</v>
      </c>
      <c r="O16" s="1" t="s">
        <v>117</v>
      </c>
      <c r="P16" s="1" t="s">
        <v>118</v>
      </c>
      <c r="Q16" s="1" t="s">
        <v>174</v>
      </c>
      <c r="R16" s="1" t="s">
        <v>120</v>
      </c>
      <c r="S16" s="1" t="s">
        <v>121</v>
      </c>
      <c r="T16" s="1" t="s">
        <v>122</v>
      </c>
    </row>
    <row r="17" s="1" customFormat="1" spans="1:20">
      <c r="A17" s="3">
        <v>17186378225</v>
      </c>
      <c r="B17" s="1" t="s">
        <v>175</v>
      </c>
      <c r="C17" s="1" t="s">
        <v>176</v>
      </c>
      <c r="D17" s="1" t="s">
        <v>136</v>
      </c>
      <c r="E17" s="1" t="s">
        <v>46</v>
      </c>
      <c r="F17" s="1" t="s">
        <v>109</v>
      </c>
      <c r="G17" s="1" t="s">
        <v>112</v>
      </c>
      <c r="H17" s="1" t="s">
        <v>113</v>
      </c>
      <c r="I17" s="1" t="s">
        <v>177</v>
      </c>
      <c r="J17" s="1" t="s">
        <v>115</v>
      </c>
      <c r="K17" s="1" t="s">
        <v>177</v>
      </c>
      <c r="L17" s="1" t="s">
        <v>177</v>
      </c>
      <c r="M17" s="1" t="s">
        <v>116</v>
      </c>
      <c r="N17" s="1" t="s">
        <v>116</v>
      </c>
      <c r="O17" s="1" t="s">
        <v>117</v>
      </c>
      <c r="P17" s="1" t="s">
        <v>118</v>
      </c>
      <c r="Q17" s="1" t="s">
        <v>178</v>
      </c>
      <c r="R17" s="1" t="s">
        <v>120</v>
      </c>
      <c r="S17" s="1" t="s">
        <v>121</v>
      </c>
      <c r="T17" s="1" t="s">
        <v>122</v>
      </c>
    </row>
    <row r="18" s="1" customFormat="1" spans="1:20">
      <c r="A18" s="3">
        <v>17185040888</v>
      </c>
      <c r="B18" s="1" t="s">
        <v>175</v>
      </c>
      <c r="C18" s="1" t="s">
        <v>179</v>
      </c>
      <c r="D18" s="1" t="s">
        <v>180</v>
      </c>
      <c r="E18" s="1" t="s">
        <v>43</v>
      </c>
      <c r="F18" s="1" t="s">
        <v>175</v>
      </c>
      <c r="G18" s="1" t="s">
        <v>112</v>
      </c>
      <c r="H18" s="1" t="s">
        <v>113</v>
      </c>
      <c r="I18" s="1" t="s">
        <v>181</v>
      </c>
      <c r="J18" s="1" t="s">
        <v>115</v>
      </c>
      <c r="K18" s="1" t="s">
        <v>181</v>
      </c>
      <c r="L18" s="1" t="s">
        <v>181</v>
      </c>
      <c r="M18" s="1" t="s">
        <v>116</v>
      </c>
      <c r="N18" s="1" t="s">
        <v>116</v>
      </c>
      <c r="O18" s="1" t="s">
        <v>117</v>
      </c>
      <c r="P18" s="1" t="s">
        <v>118</v>
      </c>
      <c r="Q18" s="1" t="s">
        <v>182</v>
      </c>
      <c r="R18" s="1" t="s">
        <v>120</v>
      </c>
      <c r="S18" s="1" t="s">
        <v>121</v>
      </c>
      <c r="T18" s="1" t="s">
        <v>122</v>
      </c>
    </row>
    <row r="19" s="1" customFormat="1" spans="1:20">
      <c r="A19" s="3">
        <v>17183580832</v>
      </c>
      <c r="B19" s="1" t="s">
        <v>183</v>
      </c>
      <c r="C19" s="1" t="s">
        <v>184</v>
      </c>
      <c r="D19" s="1" t="s">
        <v>185</v>
      </c>
      <c r="E19" s="1" t="s">
        <v>40</v>
      </c>
      <c r="F19" s="1" t="s">
        <v>175</v>
      </c>
      <c r="G19" s="1" t="s">
        <v>112</v>
      </c>
      <c r="H19" s="1" t="s">
        <v>113</v>
      </c>
      <c r="I19" s="1" t="s">
        <v>186</v>
      </c>
      <c r="J19" s="1" t="s">
        <v>115</v>
      </c>
      <c r="K19" s="1" t="s">
        <v>186</v>
      </c>
      <c r="L19" s="1" t="s">
        <v>186</v>
      </c>
      <c r="M19" s="1" t="s">
        <v>116</v>
      </c>
      <c r="N19" s="1" t="s">
        <v>116</v>
      </c>
      <c r="O19" s="1" t="s">
        <v>117</v>
      </c>
      <c r="P19" s="1" t="s">
        <v>118</v>
      </c>
      <c r="Q19" s="1" t="s">
        <v>187</v>
      </c>
      <c r="R19" s="1" t="s">
        <v>120</v>
      </c>
      <c r="S19" s="1" t="s">
        <v>121</v>
      </c>
      <c r="T19" s="1" t="s">
        <v>122</v>
      </c>
    </row>
    <row r="20" s="1" customFormat="1" spans="1:20">
      <c r="A20" s="3">
        <v>17152412128</v>
      </c>
      <c r="B20" s="1" t="s">
        <v>188</v>
      </c>
      <c r="C20" s="1" t="s">
        <v>189</v>
      </c>
      <c r="D20" s="1" t="s">
        <v>190</v>
      </c>
      <c r="E20" s="1" t="s">
        <v>37</v>
      </c>
      <c r="F20" s="1" t="s">
        <v>109</v>
      </c>
      <c r="G20" s="1" t="s">
        <v>112</v>
      </c>
      <c r="H20" s="1" t="s">
        <v>113</v>
      </c>
      <c r="I20" s="1" t="s">
        <v>191</v>
      </c>
      <c r="J20" s="1" t="s">
        <v>115</v>
      </c>
      <c r="K20" s="1" t="s">
        <v>191</v>
      </c>
      <c r="L20" s="1" t="s">
        <v>191</v>
      </c>
      <c r="M20" s="1" t="s">
        <v>116</v>
      </c>
      <c r="N20" s="1" t="s">
        <v>116</v>
      </c>
      <c r="O20" s="1" t="s">
        <v>117</v>
      </c>
      <c r="P20" s="1" t="s">
        <v>118</v>
      </c>
      <c r="Q20" s="1" t="s">
        <v>192</v>
      </c>
      <c r="R20" s="1" t="s">
        <v>120</v>
      </c>
      <c r="S20" s="1" t="s">
        <v>121</v>
      </c>
      <c r="T20" s="1" t="s">
        <v>122</v>
      </c>
    </row>
    <row r="21" s="1" customFormat="1" spans="1:20">
      <c r="A21" s="3">
        <v>17143195958</v>
      </c>
      <c r="B21" s="1" t="s">
        <v>193</v>
      </c>
      <c r="C21" s="1" t="s">
        <v>194</v>
      </c>
      <c r="D21" s="1" t="s">
        <v>195</v>
      </c>
      <c r="E21" s="1" t="s">
        <v>34</v>
      </c>
      <c r="F21" s="1" t="s">
        <v>188</v>
      </c>
      <c r="G21" s="1" t="s">
        <v>112</v>
      </c>
      <c r="H21" s="1" t="s">
        <v>113</v>
      </c>
      <c r="I21" s="1" t="s">
        <v>196</v>
      </c>
      <c r="J21" s="1" t="s">
        <v>115</v>
      </c>
      <c r="K21" s="1" t="s">
        <v>196</v>
      </c>
      <c r="L21" s="1" t="s">
        <v>196</v>
      </c>
      <c r="M21" s="1" t="s">
        <v>116</v>
      </c>
      <c r="N21" s="1" t="s">
        <v>116</v>
      </c>
      <c r="O21" s="1" t="s">
        <v>117</v>
      </c>
      <c r="P21" s="1" t="s">
        <v>118</v>
      </c>
      <c r="Q21" s="1" t="s">
        <v>197</v>
      </c>
      <c r="R21" s="1" t="s">
        <v>120</v>
      </c>
      <c r="S21" s="1" t="s">
        <v>121</v>
      </c>
      <c r="T21" s="1" t="s">
        <v>122</v>
      </c>
    </row>
    <row r="22" s="1" customFormat="1" spans="1:20">
      <c r="A22" s="3">
        <v>17143218371</v>
      </c>
      <c r="B22" s="1" t="s">
        <v>193</v>
      </c>
      <c r="C22" s="1" t="s">
        <v>198</v>
      </c>
      <c r="D22" s="1" t="s">
        <v>195</v>
      </c>
      <c r="E22" s="1" t="s">
        <v>30</v>
      </c>
      <c r="F22" s="1" t="s">
        <v>188</v>
      </c>
      <c r="G22" s="1" t="s">
        <v>112</v>
      </c>
      <c r="H22" s="1" t="s">
        <v>113</v>
      </c>
      <c r="I22" s="1" t="s">
        <v>196</v>
      </c>
      <c r="J22" s="1" t="s">
        <v>115</v>
      </c>
      <c r="K22" s="1" t="s">
        <v>196</v>
      </c>
      <c r="L22" s="1" t="s">
        <v>196</v>
      </c>
      <c r="M22" s="1" t="s">
        <v>116</v>
      </c>
      <c r="N22" s="1" t="s">
        <v>116</v>
      </c>
      <c r="O22" s="1" t="s">
        <v>117</v>
      </c>
      <c r="P22" s="1" t="s">
        <v>118</v>
      </c>
      <c r="Q22" s="1" t="s">
        <v>199</v>
      </c>
      <c r="R22" s="1" t="s">
        <v>120</v>
      </c>
      <c r="S22" s="1" t="s">
        <v>121</v>
      </c>
      <c r="T22" s="1" t="s">
        <v>122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2022-01-21T01:54:31Z</dcterms:created>
  <dcterms:modified xsi:type="dcterms:W3CDTF">2022-01-21T01:59:33Z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B8F33CC48FCB4413AFA78D04B77DC891</vt:lpwstr>
  </property>
  <property fmtid="{D5CDD505-2E9C-101B-9397-08002B2CF9AE}" pid="3" name="KSOProductBuildVer">
    <vt:lpwstr>2052-11.1.0.11194</vt:lpwstr>
  </property>
</Properties>
</file>