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<sst xmlns="http://schemas.openxmlformats.org/spreadsheetml/2006/main" count="305" uniqueCount="150">
  <si>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</si>
  <si>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</si>
  <si>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</si>
  <si>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</si>
  <si>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</si>
  <si>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</si>
  <si>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</si>
  <si>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</si>
  <si>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</si>
  <si>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</si>
  <si>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</si>
  <si>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</si>
  <si>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</si>
  <si>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</si>
  <si>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</si>
  <si>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</si>
  <si>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</si>
  <si>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</si>
  <si>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</si>
  <si>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</si>
  <si>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</si>
  <si>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</si>
  <si>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</si>
  <si>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</si>
  <si>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</si>
  <si>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</si>
  <si>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</si>
  <si>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[拉斯维加斯]拉斯维加斯纽约纽约酒店(New York-New York Hotel and Casino)(37240820)</t>
  </si>
  <si>
    <t>公园大道特大床房&lt;不退款&gt;&lt;2人入住&gt;</t>
  </si>
  <si>
    <t>USD</t>
  </si>
  <si>
    <t>Quijas/Sara</t>
  </si>
  <si>
    <t>CA5326220121USD</t>
  </si>
  <si>
    <t>未提现</t>
  </si>
  <si>
    <t>携程开票</t>
  </si>
  <si>
    <t>[威中县]槟城日光酒店 (槟城对抗新冠肺炎认证)(The Light Hotel Penang (PenangFightCovid-19 Certified))(37221695)</t>
  </si>
  <si>
    <t>高级双床房&lt;2人入住&gt;&lt;不退款&gt;&lt;早餐&gt;</t>
  </si>
  <si>
    <t>sajahan shajahan/Sulaiman,sajahan shajahan/Sulaiman</t>
  </si>
  <si>
    <t>[西归浦市]嗨西归浦酒店(Heyy, Seogwipo)(39609785)</t>
  </si>
  <si>
    <t>标准双人间&lt;不退款&gt;&lt;2人入住&gt;</t>
  </si>
  <si>
    <t>SEO/HYEON</t>
  </si>
  <si>
    <t>[旧金山]旧金山W酒店(W San Francisco)(37207792)</t>
  </si>
  <si>
    <t>奇妙房（1张特大床）&lt;不退款&gt;&lt;2人入住&gt;</t>
  </si>
  <si>
    <t>Tobias/Colin</t>
  </si>
  <si>
    <t>[西塔科]海特克品质酒店 - 塔科玛机场(Quality Inn Sea-Tac Airport)(37202100)</t>
  </si>
  <si>
    <t>特大床房&lt;不退款&gt;&lt;2人入住&gt;</t>
  </si>
  <si>
    <t>Armstrong/Graham,Reiter/Austen</t>
  </si>
  <si>
    <t>[迈阿密海滩]南海滩W度假村(W South Beach)(39043010)</t>
  </si>
  <si>
    <t>辉煌特大床工作室套房带阳台&lt;不退款&gt;&lt;2人入住&gt;</t>
  </si>
  <si>
    <t>Celebi/Eren</t>
  </si>
  <si>
    <t>[多瓦尔]蒙特利尔机场喜来登酒店(Sheraton Montreal Airport Hotel)(37206693)</t>
  </si>
  <si>
    <t>特大床房&lt;2人入住&gt;&lt;IBU黄金会员专享&gt;&lt;不退款&gt;</t>
  </si>
  <si>
    <t>Guay/Ghislain</t>
  </si>
  <si>
    <t>[迪拜]雅乐轩南迪拜酒店(Aloft Dubai South)(46912539)</t>
  </si>
  <si>
    <t>雅乐轩双床房&lt;不退款&gt;&lt;2人入住&gt;</t>
  </si>
  <si>
    <t>chen/chong,sheng/chuang</t>
  </si>
  <si>
    <t>[塞维利亚]塞维利亚顶点酒店(Vértice Sevilla)(37205731)</t>
  </si>
  <si>
    <t>标准双床房&lt;不退款&gt;&lt;2人入住&gt;</t>
  </si>
  <si>
    <t>RUBIO GUERRA/JOSE MARIA,RUBIO GUERRA/ALEJANDRO JOSE</t>
  </si>
  <si>
    <t>，</t>
  </si>
  <si>
    <t>A220121100809481</t>
  </si>
  <si>
    <t>USD / HKD 当前参考汇率: 7.78744</t>
  </si>
  <si>
    <t>总计：1367 USD/
10645.43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</si>
  <si>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</si>
  <si>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</si>
  <si>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</si>
  <si>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</si>
  <si>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</si>
  <si>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</si>
  <si>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</si>
  <si>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</si>
  <si>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</si>
  <si>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</si>
  <si>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</si>
  <si>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</si>
  <si>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</si>
  <si>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</si>
  <si>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</si>
  <si>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</si>
  <si>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</si>
  <si>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2022-01-17</t>
  </si>
  <si>
    <t>2395614</t>
  </si>
  <si>
    <t>塞维利亚顶点酒店</t>
  </si>
  <si>
    <t>RUBIO GUERRA JOSE MARIA,RUBIO GUERRA ALEJANDRO JOSE</t>
  </si>
  <si>
    <t>2022-01-18</t>
  </si>
  <si>
    <t>退房日周结</t>
  </si>
  <si>
    <t>305.92</t>
  </si>
  <si>
    <t>48.00</t>
  </si>
  <si>
    <t>0</t>
  </si>
  <si>
    <t>0.00</t>
  </si>
  <si>
    <t>携程盛景国际直连</t>
  </si>
  <si>
    <t>2022-01-17 05:52:35</t>
  </si>
  <si>
    <t>否</t>
  </si>
  <si>
    <t>汇智国际旅游发展有限公司</t>
  </si>
  <si>
    <t>直连</t>
  </si>
  <si>
    <t>2022-01-16</t>
  </si>
  <si>
    <t>2395230</t>
  </si>
  <si>
    <t>雅乐轩南迪拜酒店</t>
  </si>
  <si>
    <t>chen chong,sheng chuang</t>
  </si>
  <si>
    <t>611.85</t>
  </si>
  <si>
    <t>96.00</t>
  </si>
  <si>
    <t>2022-01-16 21:11:05</t>
  </si>
  <si>
    <t>2022-01-15</t>
  </si>
  <si>
    <t>2393340</t>
  </si>
  <si>
    <t>蒙特利尔机场喜来登酒店</t>
  </si>
  <si>
    <t>Guay Ghislain</t>
  </si>
  <si>
    <t>809.42</t>
  </si>
  <si>
    <t>127.00</t>
  </si>
  <si>
    <t>2022-01-15 20:51:31</t>
  </si>
  <si>
    <t>2022-01-14</t>
  </si>
  <si>
    <t>2389544</t>
  </si>
  <si>
    <t>迈阿密海滩南海滩W度假村</t>
  </si>
  <si>
    <t>Celebi Eren</t>
  </si>
  <si>
    <t>3307.79</t>
  </si>
  <si>
    <t>519.00</t>
  </si>
  <si>
    <t>2022-01-14 02:06:32</t>
  </si>
  <si>
    <t>2022-01-12</t>
  </si>
  <si>
    <t>2385123</t>
  </si>
  <si>
    <t>海特克品质酒店 - 塔科玛机场</t>
  </si>
  <si>
    <t>Armstrong Graham,Reiter Austen</t>
  </si>
  <si>
    <t>485.50</t>
  </si>
  <si>
    <t>76.00</t>
  </si>
  <si>
    <t>2022-01-12 05:15:28</t>
  </si>
  <si>
    <t>2022-01-11</t>
  </si>
  <si>
    <t>2382959</t>
  </si>
  <si>
    <t>旧金山 W 酒店</t>
  </si>
  <si>
    <t>Tobias Colin</t>
  </si>
  <si>
    <t>1354.81</t>
  </si>
  <si>
    <t>212.00</t>
  </si>
  <si>
    <t>2022-01-11 08:01:18</t>
  </si>
  <si>
    <t>2022-01-06</t>
  </si>
  <si>
    <t>2375617</t>
  </si>
  <si>
    <t>嗨西归浦酒店</t>
  </si>
  <si>
    <t>SEO HYEON</t>
  </si>
  <si>
    <t>312.60</t>
  </si>
  <si>
    <t>49.00</t>
  </si>
  <si>
    <t>2022-01-06 14:49:18</t>
  </si>
  <si>
    <t>2021-12-30</t>
  </si>
  <si>
    <t>2365071</t>
  </si>
  <si>
    <t>槟城日光酒店 (槟城对抗新冠肺炎认证)</t>
  </si>
  <si>
    <t>sajahan shajahan Sulaiman,sajahan shajahan Sulaiman</t>
  </si>
  <si>
    <t>663.83</t>
  </si>
  <si>
    <t>104.00</t>
  </si>
  <si>
    <t>2021-12-30 22:41:09</t>
  </si>
  <si>
    <t>2021-08-26</t>
  </si>
  <si>
    <t>2233274</t>
  </si>
  <si>
    <t>拉斯维加斯纽约赌场酒店</t>
  </si>
  <si>
    <t>Quijas Sara</t>
  </si>
  <si>
    <t>882.67</t>
  </si>
  <si>
    <t>136.00</t>
  </si>
  <si>
    <t>2021-08-26 09:58:00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</si>
</sst>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3" borderId="8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16138497925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44577</v>
      </c>
      <c r="G2" s="5">
        <v>44579</v>
      </c>
      <c r="H2" s="4">
        <v>1</v>
      </c>
      <c r="I2" s="4">
        <v>2</v>
      </c>
      <c r="J2" s="4">
        <v>2</v>
      </c>
      <c r="K2" s="4" t="s">
        <v>29</v>
      </c>
      <c r="L2" s="4">
        <v>136</v>
      </c>
      <c r="M2" s="4">
        <v>136</v>
      </c>
      <c r="N2" s="4" t="s">
        <v>30</v>
      </c>
      <c r="O2" s="4" t="s">
        <v>31</v>
      </c>
      <c r="P2" s="4" t="s">
        <v>32</v>
      </c>
      <c r="Q2" s="4">
        <v>0</v>
      </c>
      <c r="R2" s="6">
        <v>44434</v>
      </c>
      <c r="S2" s="5">
        <v>44582</v>
      </c>
      <c r="T2" s="4" t="s">
        <v>33</v>
      </c>
      <c r="U2" s="4">
        <v>136</v>
      </c>
      <c r="V2" s="4">
        <v>0</v>
      </c>
      <c r="W2" s="4">
        <v>0</v>
      </c>
      <c r="X2" s="4">
        <v>2233274</v>
      </c>
      <c r="Y2" s="4">
        <v>892507167</v>
      </c>
    </row>
    <row r="3" s="4" customFormat="1" spans="1:25">
      <c r="A3" s="4">
        <v>17082147954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44577</v>
      </c>
      <c r="G3" s="5">
        <v>44579</v>
      </c>
      <c r="H3" s="4">
        <v>1</v>
      </c>
      <c r="I3" s="4">
        <v>2</v>
      </c>
      <c r="J3" s="4">
        <v>2</v>
      </c>
      <c r="K3" s="4" t="s">
        <v>29</v>
      </c>
      <c r="L3" s="4">
        <v>104</v>
      </c>
      <c r="M3" s="4">
        <v>104</v>
      </c>
      <c r="N3" s="4" t="s">
        <v>36</v>
      </c>
      <c r="O3" s="4" t="s">
        <v>31</v>
      </c>
      <c r="P3" s="4" t="s">
        <v>32</v>
      </c>
      <c r="Q3" s="4">
        <v>0</v>
      </c>
      <c r="R3" s="6">
        <v>44560</v>
      </c>
      <c r="S3" s="5">
        <v>44582</v>
      </c>
      <c r="T3" s="4" t="s">
        <v>33</v>
      </c>
      <c r="U3" s="4">
        <v>104</v>
      </c>
      <c r="V3" s="4">
        <v>0</v>
      </c>
      <c r="W3" s="4">
        <v>0</v>
      </c>
      <c r="X3" s="4">
        <v>2365071</v>
      </c>
      <c r="Y3" s="4">
        <v>801035</v>
      </c>
    </row>
    <row r="4" s="4" customFormat="1" spans="1:24">
      <c r="A4" s="4">
        <v>17126422649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44578</v>
      </c>
      <c r="G4" s="5">
        <v>44579</v>
      </c>
      <c r="H4" s="4">
        <v>1</v>
      </c>
      <c r="I4" s="4">
        <v>1</v>
      </c>
      <c r="J4" s="4">
        <v>1</v>
      </c>
      <c r="K4" s="4" t="s">
        <v>29</v>
      </c>
      <c r="L4" s="4">
        <v>49</v>
      </c>
      <c r="M4" s="4">
        <v>49</v>
      </c>
      <c r="N4" s="4" t="s">
        <v>39</v>
      </c>
      <c r="O4" s="4" t="s">
        <v>31</v>
      </c>
      <c r="P4" s="4" t="s">
        <v>32</v>
      </c>
      <c r="Q4" s="4">
        <v>0</v>
      </c>
      <c r="R4" s="6">
        <v>44567</v>
      </c>
      <c r="S4" s="5">
        <v>44582</v>
      </c>
      <c r="T4" s="4" t="s">
        <v>33</v>
      </c>
      <c r="U4" s="4">
        <v>49</v>
      </c>
      <c r="V4" s="4">
        <v>0</v>
      </c>
      <c r="W4" s="4">
        <v>0</v>
      </c>
      <c r="X4" s="4">
        <v>2375617</v>
      </c>
    </row>
    <row r="5" s="4" customFormat="1" spans="1:25">
      <c r="A5" s="4">
        <v>17154485230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44578</v>
      </c>
      <c r="G5" s="5">
        <v>44579</v>
      </c>
      <c r="H5" s="4">
        <v>1</v>
      </c>
      <c r="I5" s="4">
        <v>1</v>
      </c>
      <c r="J5" s="4">
        <v>1</v>
      </c>
      <c r="K5" s="4" t="s">
        <v>29</v>
      </c>
      <c r="L5" s="4">
        <v>212</v>
      </c>
      <c r="M5" s="4">
        <v>212</v>
      </c>
      <c r="N5" s="4" t="s">
        <v>42</v>
      </c>
      <c r="O5" s="4" t="s">
        <v>31</v>
      </c>
      <c r="P5" s="4" t="s">
        <v>32</v>
      </c>
      <c r="Q5" s="4">
        <v>0</v>
      </c>
      <c r="R5" s="6">
        <v>44572</v>
      </c>
      <c r="S5" s="5">
        <v>44582</v>
      </c>
      <c r="T5" s="4" t="s">
        <v>33</v>
      </c>
      <c r="U5" s="4">
        <v>212</v>
      </c>
      <c r="V5" s="4">
        <v>0</v>
      </c>
      <c r="W5" s="4">
        <v>0</v>
      </c>
      <c r="X5" s="4">
        <v>2382959</v>
      </c>
      <c r="Y5" s="4">
        <v>95990316</v>
      </c>
    </row>
    <row r="6" s="4" customFormat="1" spans="1:25">
      <c r="A6" s="4">
        <v>17160051381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44578</v>
      </c>
      <c r="G6" s="5">
        <v>44579</v>
      </c>
      <c r="H6" s="4">
        <v>1</v>
      </c>
      <c r="I6" s="4">
        <v>1</v>
      </c>
      <c r="J6" s="4">
        <v>1</v>
      </c>
      <c r="K6" s="4" t="s">
        <v>29</v>
      </c>
      <c r="L6" s="4">
        <v>76</v>
      </c>
      <c r="M6" s="4">
        <v>76</v>
      </c>
      <c r="N6" s="4" t="s">
        <v>45</v>
      </c>
      <c r="O6" s="4" t="s">
        <v>31</v>
      </c>
      <c r="P6" s="4" t="s">
        <v>32</v>
      </c>
      <c r="Q6" s="4">
        <v>0</v>
      </c>
      <c r="R6" s="6">
        <v>44573</v>
      </c>
      <c r="S6" s="5">
        <v>44582</v>
      </c>
      <c r="T6" s="4" t="s">
        <v>33</v>
      </c>
      <c r="U6" s="4">
        <v>76</v>
      </c>
      <c r="V6" s="4">
        <v>0</v>
      </c>
      <c r="W6" s="4">
        <v>0</v>
      </c>
      <c r="X6" s="4">
        <v>2385123</v>
      </c>
      <c r="Y6" s="4">
        <v>62422256</v>
      </c>
    </row>
    <row r="7" s="4" customFormat="1" spans="1:25">
      <c r="A7" s="4">
        <v>17172390837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44578</v>
      </c>
      <c r="G7" s="5">
        <v>44579</v>
      </c>
      <c r="H7" s="4">
        <v>1</v>
      </c>
      <c r="I7" s="4">
        <v>1</v>
      </c>
      <c r="J7" s="4">
        <v>1</v>
      </c>
      <c r="K7" s="4" t="s">
        <v>29</v>
      </c>
      <c r="L7" s="4">
        <v>519</v>
      </c>
      <c r="M7" s="4">
        <v>519</v>
      </c>
      <c r="N7" s="4" t="s">
        <v>48</v>
      </c>
      <c r="O7" s="4" t="s">
        <v>31</v>
      </c>
      <c r="P7" s="4" t="s">
        <v>32</v>
      </c>
      <c r="Q7" s="4">
        <v>0</v>
      </c>
      <c r="R7" s="6">
        <v>44575</v>
      </c>
      <c r="S7" s="5">
        <v>44582</v>
      </c>
      <c r="T7" s="4" t="s">
        <v>33</v>
      </c>
      <c r="U7" s="4">
        <v>519</v>
      </c>
      <c r="V7" s="4">
        <v>0</v>
      </c>
      <c r="W7" s="4">
        <v>0</v>
      </c>
      <c r="X7" s="4">
        <v>2389544</v>
      </c>
      <c r="Y7" s="4">
        <v>97986140</v>
      </c>
    </row>
    <row r="8" s="4" customFormat="1" spans="1:25">
      <c r="A8" s="4">
        <v>17183565947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44578</v>
      </c>
      <c r="G8" s="5">
        <v>44579</v>
      </c>
      <c r="H8" s="4">
        <v>1</v>
      </c>
      <c r="I8" s="4">
        <v>1</v>
      </c>
      <c r="J8" s="4">
        <v>1</v>
      </c>
      <c r="K8" s="4" t="s">
        <v>29</v>
      </c>
      <c r="L8" s="4">
        <v>127</v>
      </c>
      <c r="M8" s="4">
        <v>127</v>
      </c>
      <c r="N8" s="4" t="s">
        <v>51</v>
      </c>
      <c r="O8" s="4" t="s">
        <v>31</v>
      </c>
      <c r="P8" s="4" t="s">
        <v>32</v>
      </c>
      <c r="Q8" s="4">
        <v>0</v>
      </c>
      <c r="R8" s="6">
        <v>44576</v>
      </c>
      <c r="S8" s="5">
        <v>44582</v>
      </c>
      <c r="T8" s="4" t="s">
        <v>33</v>
      </c>
      <c r="U8" s="4">
        <v>127</v>
      </c>
      <c r="V8" s="4">
        <v>0</v>
      </c>
      <c r="W8" s="4">
        <v>0</v>
      </c>
      <c r="X8" s="4">
        <v>2393340</v>
      </c>
      <c r="Y8" s="4">
        <v>99185941</v>
      </c>
    </row>
    <row r="9" s="4" customFormat="1" spans="1:25">
      <c r="A9" s="4">
        <v>17186864559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44577</v>
      </c>
      <c r="G9" s="5">
        <v>44579</v>
      </c>
      <c r="H9" s="4">
        <v>1</v>
      </c>
      <c r="I9" s="4">
        <v>2</v>
      </c>
      <c r="J9" s="4">
        <v>2</v>
      </c>
      <c r="K9" s="4" t="s">
        <v>29</v>
      </c>
      <c r="L9" s="4">
        <v>96</v>
      </c>
      <c r="M9" s="4">
        <v>96</v>
      </c>
      <c r="N9" s="4" t="s">
        <v>54</v>
      </c>
      <c r="O9" s="4" t="s">
        <v>31</v>
      </c>
      <c r="P9" s="4" t="s">
        <v>32</v>
      </c>
      <c r="Q9" s="4">
        <v>0</v>
      </c>
      <c r="R9" s="6">
        <v>44577</v>
      </c>
      <c r="S9" s="5">
        <v>44582</v>
      </c>
      <c r="T9" s="4" t="s">
        <v>33</v>
      </c>
      <c r="U9" s="4">
        <v>96</v>
      </c>
      <c r="V9" s="4">
        <v>0</v>
      </c>
      <c r="W9" s="4">
        <v>0</v>
      </c>
      <c r="X9" s="4">
        <v>2395230</v>
      </c>
      <c r="Y9" s="4">
        <v>99668118</v>
      </c>
    </row>
    <row r="10" s="4" customFormat="1" spans="1:24">
      <c r="A10" s="4">
        <v>17189842867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44578</v>
      </c>
      <c r="G10" s="5">
        <v>44579</v>
      </c>
      <c r="H10" s="4">
        <v>1</v>
      </c>
      <c r="I10" s="4">
        <v>1</v>
      </c>
      <c r="J10" s="4">
        <v>1</v>
      </c>
      <c r="K10" s="4" t="s">
        <v>29</v>
      </c>
      <c r="L10" s="4">
        <v>48</v>
      </c>
      <c r="M10" s="4">
        <v>48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44578</v>
      </c>
      <c r="S10" s="5">
        <v>44582</v>
      </c>
      <c r="T10" s="4" t="s">
        <v>33</v>
      </c>
      <c r="U10" s="4">
        <v>48</v>
      </c>
      <c r="V10" s="4">
        <v>0</v>
      </c>
      <c r="W10" s="4">
        <v>0</v>
      </c>
      <c r="X10" s="4">
        <v>2395614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8" sqref="A18:A20"/>
    </sheetView>
  </sheetViews>
  <sheetFormatPr defaultColWidth="9" defaultRowHeight="13.5"/>
  <cols>
    <col min="1" max="1" width="13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4">
        <v>16138497925</v>
      </c>
      <c r="B2" s="5">
        <v>44577</v>
      </c>
      <c r="C2" s="5">
        <v>44579</v>
      </c>
      <c r="D2" s="4">
        <v>136</v>
      </c>
      <c r="E2" s="4" t="str">
        <f>VLOOKUP(A2,HOP!A:L,12,0)</f>
        <v>136.00</v>
      </c>
      <c r="F2" s="4" t="str">
        <f>VLOOKUP(A2,HOP!A:C,3,0)</f>
        <v>2233274</v>
      </c>
      <c r="G2" s="4">
        <f>D2-E2</f>
        <v>0</v>
      </c>
      <c r="H2" s="4" t="str">
        <f>$H$1&amp;F2</f>
        <v>，2233274</v>
      </c>
      <c r="I2" s="4" t="str">
        <f>VLOOKUP(A2,HOP!A:T,20,0)</f>
        <v>直连</v>
      </c>
    </row>
    <row r="3" s="4" customFormat="1" spans="1:9">
      <c r="A3" s="4">
        <v>17082147954</v>
      </c>
      <c r="B3" s="5">
        <v>44577</v>
      </c>
      <c r="C3" s="5">
        <v>44579</v>
      </c>
      <c r="D3" s="4">
        <v>104</v>
      </c>
      <c r="E3" s="4" t="str">
        <f>VLOOKUP(A3,HOP!A:L,12,0)</f>
        <v>104.00</v>
      </c>
      <c r="F3" s="4" t="str">
        <f>VLOOKUP(A3,HOP!A:C,3,0)</f>
        <v>2365071</v>
      </c>
      <c r="G3" s="4">
        <f t="shared" ref="G3:G10" si="0">D3-E3</f>
        <v>0</v>
      </c>
      <c r="H3" s="4" t="str">
        <f t="shared" ref="H3:H10" si="1">$H$1&amp;F3</f>
        <v>，2365071</v>
      </c>
      <c r="I3" s="4" t="str">
        <f>VLOOKUP(A3,HOP!A:T,20,0)</f>
        <v>直连</v>
      </c>
    </row>
    <row r="4" s="4" customFormat="1" spans="1:9">
      <c r="A4" s="4">
        <v>17126422649</v>
      </c>
      <c r="B4" s="5">
        <v>44578</v>
      </c>
      <c r="C4" s="5">
        <v>44579</v>
      </c>
      <c r="D4" s="4">
        <v>49</v>
      </c>
      <c r="E4" s="4" t="str">
        <f>VLOOKUP(A4,HOP!A:L,12,0)</f>
        <v>49.00</v>
      </c>
      <c r="F4" s="4" t="str">
        <f>VLOOKUP(A4,HOP!A:C,3,0)</f>
        <v>2375617</v>
      </c>
      <c r="G4" s="4">
        <f t="shared" si="0"/>
        <v>0</v>
      </c>
      <c r="H4" s="4" t="str">
        <f t="shared" si="1"/>
        <v>，2375617</v>
      </c>
      <c r="I4" s="4" t="str">
        <f>VLOOKUP(A4,HOP!A:T,20,0)</f>
        <v>直连</v>
      </c>
    </row>
    <row r="5" s="4" customFormat="1" spans="1:9">
      <c r="A5" s="4">
        <v>17154485230</v>
      </c>
      <c r="B5" s="5">
        <v>44578</v>
      </c>
      <c r="C5" s="5">
        <v>44579</v>
      </c>
      <c r="D5" s="4">
        <v>212</v>
      </c>
      <c r="E5" s="4" t="str">
        <f>VLOOKUP(A5,HOP!A:L,12,0)</f>
        <v>212.00</v>
      </c>
      <c r="F5" s="4" t="str">
        <f>VLOOKUP(A5,HOP!A:C,3,0)</f>
        <v>2382959</v>
      </c>
      <c r="G5" s="4">
        <f t="shared" si="0"/>
        <v>0</v>
      </c>
      <c r="H5" s="4" t="str">
        <f t="shared" si="1"/>
        <v>，2382959</v>
      </c>
      <c r="I5" s="4" t="str">
        <f>VLOOKUP(A5,HOP!A:T,20,0)</f>
        <v>直连</v>
      </c>
    </row>
    <row r="6" s="4" customFormat="1" spans="1:9">
      <c r="A6" s="4">
        <v>17160051381</v>
      </c>
      <c r="B6" s="5">
        <v>44578</v>
      </c>
      <c r="C6" s="5">
        <v>44579</v>
      </c>
      <c r="D6" s="4">
        <v>76</v>
      </c>
      <c r="E6" s="4" t="str">
        <f>VLOOKUP(A6,HOP!A:L,12,0)</f>
        <v>76.00</v>
      </c>
      <c r="F6" s="4" t="str">
        <f>VLOOKUP(A6,HOP!A:C,3,0)</f>
        <v>2385123</v>
      </c>
      <c r="G6" s="4">
        <f t="shared" si="0"/>
        <v>0</v>
      </c>
      <c r="H6" s="4" t="str">
        <f t="shared" si="1"/>
        <v>，2385123</v>
      </c>
      <c r="I6" s="4" t="str">
        <f>VLOOKUP(A6,HOP!A:T,20,0)</f>
        <v>直连</v>
      </c>
    </row>
    <row r="7" s="4" customFormat="1" spans="1:9">
      <c r="A7" s="4">
        <v>17172390837</v>
      </c>
      <c r="B7" s="5">
        <v>44578</v>
      </c>
      <c r="C7" s="5">
        <v>44579</v>
      </c>
      <c r="D7" s="4">
        <v>519</v>
      </c>
      <c r="E7" s="4" t="str">
        <f>VLOOKUP(A7,HOP!A:L,12,0)</f>
        <v>519.00</v>
      </c>
      <c r="F7" s="4" t="str">
        <f>VLOOKUP(A7,HOP!A:C,3,0)</f>
        <v>2389544</v>
      </c>
      <c r="G7" s="4">
        <f t="shared" si="0"/>
        <v>0</v>
      </c>
      <c r="H7" s="4" t="str">
        <f t="shared" si="1"/>
        <v>，2389544</v>
      </c>
      <c r="I7" s="4" t="str">
        <f>VLOOKUP(A7,HOP!A:T,20,0)</f>
        <v>直连</v>
      </c>
    </row>
    <row r="8" s="4" customFormat="1" spans="1:9">
      <c r="A8" s="4">
        <v>17183565947</v>
      </c>
      <c r="B8" s="5">
        <v>44578</v>
      </c>
      <c r="C8" s="5">
        <v>44579</v>
      </c>
      <c r="D8" s="4">
        <v>127</v>
      </c>
      <c r="E8" s="4" t="str">
        <f>VLOOKUP(A8,HOP!A:L,12,0)</f>
        <v>127.00</v>
      </c>
      <c r="F8" s="4" t="str">
        <f>VLOOKUP(A8,HOP!A:C,3,0)</f>
        <v>2393340</v>
      </c>
      <c r="G8" s="4">
        <f t="shared" si="0"/>
        <v>0</v>
      </c>
      <c r="H8" s="4" t="str">
        <f t="shared" si="1"/>
        <v>，2393340</v>
      </c>
      <c r="I8" s="4" t="str">
        <f>VLOOKUP(A8,HOP!A:T,20,0)</f>
        <v>直连</v>
      </c>
    </row>
    <row r="9" s="4" customFormat="1" spans="1:9">
      <c r="A9" s="4">
        <v>17186864559</v>
      </c>
      <c r="B9" s="5">
        <v>44577</v>
      </c>
      <c r="C9" s="5">
        <v>44579</v>
      </c>
      <c r="D9" s="4">
        <v>96</v>
      </c>
      <c r="E9" s="4" t="str">
        <f>VLOOKUP(A9,HOP!A:L,12,0)</f>
        <v>96.00</v>
      </c>
      <c r="F9" s="4" t="str">
        <f>VLOOKUP(A9,HOP!A:C,3,0)</f>
        <v>2395230</v>
      </c>
      <c r="G9" s="4">
        <f t="shared" si="0"/>
        <v>0</v>
      </c>
      <c r="H9" s="4" t="str">
        <f t="shared" si="1"/>
        <v>，2395230</v>
      </c>
      <c r="I9" s="4" t="str">
        <f>VLOOKUP(A9,HOP!A:T,20,0)</f>
        <v>直连</v>
      </c>
    </row>
    <row r="10" s="4" customFormat="1" spans="1:9">
      <c r="A10" s="4">
        <v>17189842867</v>
      </c>
      <c r="B10" s="5">
        <v>44578</v>
      </c>
      <c r="C10" s="5">
        <v>44579</v>
      </c>
      <c r="D10" s="4">
        <v>48</v>
      </c>
      <c r="E10" s="4" t="str">
        <f>VLOOKUP(A10,HOP!A:L,12,0)</f>
        <v>48.00</v>
      </c>
      <c r="F10" s="4" t="str">
        <f>VLOOKUP(A10,HOP!A:C,3,0)</f>
        <v>2395614</v>
      </c>
      <c r="G10" s="4">
        <f t="shared" si="0"/>
        <v>0</v>
      </c>
      <c r="H10" s="4" t="str">
        <f t="shared" si="1"/>
        <v>，2395614</v>
      </c>
      <c r="I10" s="4" t="str">
        <f>VLOOKUP(A10,HOP!A:T,20,0)</f>
        <v>直连</v>
      </c>
    </row>
    <row r="12" spans="4:4">
      <c r="D12" s="4">
        <f>SUM(D2:D11)</f>
        <v>1367</v>
      </c>
    </row>
    <row r="18" spans="1:1">
      <c r="A18" s="4" t="s">
        <v>59</v>
      </c>
    </row>
    <row r="19" spans="1:1">
      <c r="A19" s="4" t="s">
        <v>60</v>
      </c>
    </row>
    <row r="20" spans="1:1">
      <c r="A20" s="4" t="s">
        <v>61</v>
      </c>
    </row>
  </sheetData>
  <autoFilter ref="A1:XFD1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</row>
    <row r="2" s="1" customFormat="1" spans="1:20">
      <c r="A2" s="3">
        <v>17189842867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79</v>
      </c>
      <c r="G2" s="1" t="s">
        <v>83</v>
      </c>
      <c r="H2" s="1" t="s">
        <v>84</v>
      </c>
      <c r="I2" s="1" t="s">
        <v>85</v>
      </c>
      <c r="J2" s="1" t="s">
        <v>29</v>
      </c>
      <c r="K2" s="1" t="s">
        <v>86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</row>
    <row r="3" s="1" customFormat="1" spans="1:20">
      <c r="A3" s="3">
        <v>17186864559</v>
      </c>
      <c r="B3" s="1" t="s">
        <v>94</v>
      </c>
      <c r="C3" s="1" t="s">
        <v>95</v>
      </c>
      <c r="D3" s="1" t="s">
        <v>96</v>
      </c>
      <c r="E3" s="1" t="s">
        <v>97</v>
      </c>
      <c r="F3" s="1" t="s">
        <v>94</v>
      </c>
      <c r="G3" s="1" t="s">
        <v>83</v>
      </c>
      <c r="H3" s="1" t="s">
        <v>84</v>
      </c>
      <c r="I3" s="1" t="s">
        <v>98</v>
      </c>
      <c r="J3" s="1" t="s">
        <v>29</v>
      </c>
      <c r="K3" s="1" t="s">
        <v>99</v>
      </c>
      <c r="L3" s="1" t="s">
        <v>99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100</v>
      </c>
      <c r="R3" s="1" t="s">
        <v>91</v>
      </c>
      <c r="S3" s="1" t="s">
        <v>92</v>
      </c>
      <c r="T3" s="1" t="s">
        <v>93</v>
      </c>
    </row>
    <row r="4" s="1" customFormat="1" spans="1:20">
      <c r="A4" s="3">
        <v>17183565947</v>
      </c>
      <c r="B4" s="1" t="s">
        <v>101</v>
      </c>
      <c r="C4" s="1" t="s">
        <v>102</v>
      </c>
      <c r="D4" s="1" t="s">
        <v>103</v>
      </c>
      <c r="E4" s="1" t="s">
        <v>104</v>
      </c>
      <c r="F4" s="1" t="s">
        <v>79</v>
      </c>
      <c r="G4" s="1" t="s">
        <v>83</v>
      </c>
      <c r="H4" s="1" t="s">
        <v>84</v>
      </c>
      <c r="I4" s="1" t="s">
        <v>105</v>
      </c>
      <c r="J4" s="1" t="s">
        <v>29</v>
      </c>
      <c r="K4" s="1" t="s">
        <v>106</v>
      </c>
      <c r="L4" s="1" t="s">
        <v>106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107</v>
      </c>
      <c r="R4" s="1" t="s">
        <v>91</v>
      </c>
      <c r="S4" s="1" t="s">
        <v>92</v>
      </c>
      <c r="T4" s="1" t="s">
        <v>93</v>
      </c>
    </row>
    <row r="5" s="1" customFormat="1" spans="1:20">
      <c r="A5" s="3">
        <v>17172390837</v>
      </c>
      <c r="B5" s="1" t="s">
        <v>108</v>
      </c>
      <c r="C5" s="1" t="s">
        <v>109</v>
      </c>
      <c r="D5" s="1" t="s">
        <v>110</v>
      </c>
      <c r="E5" s="1" t="s">
        <v>111</v>
      </c>
      <c r="F5" s="1" t="s">
        <v>79</v>
      </c>
      <c r="G5" s="1" t="s">
        <v>83</v>
      </c>
      <c r="H5" s="1" t="s">
        <v>84</v>
      </c>
      <c r="I5" s="1" t="s">
        <v>112</v>
      </c>
      <c r="J5" s="1" t="s">
        <v>29</v>
      </c>
      <c r="K5" s="1" t="s">
        <v>113</v>
      </c>
      <c r="L5" s="1" t="s">
        <v>113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114</v>
      </c>
      <c r="R5" s="1" t="s">
        <v>91</v>
      </c>
      <c r="S5" s="1" t="s">
        <v>92</v>
      </c>
      <c r="T5" s="1" t="s">
        <v>93</v>
      </c>
    </row>
    <row r="6" s="1" customFormat="1" spans="1:20">
      <c r="A6" s="3">
        <v>17160051381</v>
      </c>
      <c r="B6" s="1" t="s">
        <v>115</v>
      </c>
      <c r="C6" s="1" t="s">
        <v>116</v>
      </c>
      <c r="D6" s="1" t="s">
        <v>117</v>
      </c>
      <c r="E6" s="1" t="s">
        <v>118</v>
      </c>
      <c r="F6" s="1" t="s">
        <v>79</v>
      </c>
      <c r="G6" s="1" t="s">
        <v>83</v>
      </c>
      <c r="H6" s="1" t="s">
        <v>84</v>
      </c>
      <c r="I6" s="1" t="s">
        <v>119</v>
      </c>
      <c r="J6" s="1" t="s">
        <v>29</v>
      </c>
      <c r="K6" s="1" t="s">
        <v>120</v>
      </c>
      <c r="L6" s="1" t="s">
        <v>120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121</v>
      </c>
      <c r="R6" s="1" t="s">
        <v>91</v>
      </c>
      <c r="S6" s="1" t="s">
        <v>92</v>
      </c>
      <c r="T6" s="1" t="s">
        <v>93</v>
      </c>
    </row>
    <row r="7" s="1" customFormat="1" spans="1:20">
      <c r="A7" s="3">
        <v>17154485230</v>
      </c>
      <c r="B7" s="1" t="s">
        <v>122</v>
      </c>
      <c r="C7" s="1" t="s">
        <v>123</v>
      </c>
      <c r="D7" s="1" t="s">
        <v>124</v>
      </c>
      <c r="E7" s="1" t="s">
        <v>125</v>
      </c>
      <c r="F7" s="1" t="s">
        <v>79</v>
      </c>
      <c r="G7" s="1" t="s">
        <v>83</v>
      </c>
      <c r="H7" s="1" t="s">
        <v>84</v>
      </c>
      <c r="I7" s="1" t="s">
        <v>126</v>
      </c>
      <c r="J7" s="1" t="s">
        <v>29</v>
      </c>
      <c r="K7" s="1" t="s">
        <v>127</v>
      </c>
      <c r="L7" s="1" t="s">
        <v>127</v>
      </c>
      <c r="M7" s="1" t="s">
        <v>87</v>
      </c>
      <c r="N7" s="1" t="s">
        <v>87</v>
      </c>
      <c r="O7" s="1" t="s">
        <v>88</v>
      </c>
      <c r="P7" s="1" t="s">
        <v>89</v>
      </c>
      <c r="Q7" s="1" t="s">
        <v>128</v>
      </c>
      <c r="R7" s="1" t="s">
        <v>91</v>
      </c>
      <c r="S7" s="1" t="s">
        <v>92</v>
      </c>
      <c r="T7" s="1" t="s">
        <v>93</v>
      </c>
    </row>
    <row r="8" s="1" customFormat="1" spans="1:20">
      <c r="A8" s="3">
        <v>17126422649</v>
      </c>
      <c r="B8" s="1" t="s">
        <v>129</v>
      </c>
      <c r="C8" s="1" t="s">
        <v>130</v>
      </c>
      <c r="D8" s="1" t="s">
        <v>131</v>
      </c>
      <c r="E8" s="1" t="s">
        <v>132</v>
      </c>
      <c r="F8" s="1" t="s">
        <v>79</v>
      </c>
      <c r="G8" s="1" t="s">
        <v>83</v>
      </c>
      <c r="H8" s="1" t="s">
        <v>84</v>
      </c>
      <c r="I8" s="1" t="s">
        <v>133</v>
      </c>
      <c r="J8" s="1" t="s">
        <v>29</v>
      </c>
      <c r="K8" s="1" t="s">
        <v>134</v>
      </c>
      <c r="L8" s="1" t="s">
        <v>134</v>
      </c>
      <c r="M8" s="1" t="s">
        <v>87</v>
      </c>
      <c r="N8" s="1" t="s">
        <v>87</v>
      </c>
      <c r="O8" s="1" t="s">
        <v>88</v>
      </c>
      <c r="P8" s="1" t="s">
        <v>89</v>
      </c>
      <c r="Q8" s="1" t="s">
        <v>135</v>
      </c>
      <c r="R8" s="1" t="s">
        <v>91</v>
      </c>
      <c r="S8" s="1" t="s">
        <v>92</v>
      </c>
      <c r="T8" s="1" t="s">
        <v>93</v>
      </c>
    </row>
    <row r="9" s="1" customFormat="1" spans="1:20">
      <c r="A9" s="3">
        <v>17082147954</v>
      </c>
      <c r="B9" s="1" t="s">
        <v>136</v>
      </c>
      <c r="C9" s="1" t="s">
        <v>137</v>
      </c>
      <c r="D9" s="1" t="s">
        <v>138</v>
      </c>
      <c r="E9" s="1" t="s">
        <v>139</v>
      </c>
      <c r="F9" s="1" t="s">
        <v>94</v>
      </c>
      <c r="G9" s="1" t="s">
        <v>83</v>
      </c>
      <c r="H9" s="1" t="s">
        <v>84</v>
      </c>
      <c r="I9" s="1" t="s">
        <v>140</v>
      </c>
      <c r="J9" s="1" t="s">
        <v>29</v>
      </c>
      <c r="K9" s="1" t="s">
        <v>141</v>
      </c>
      <c r="L9" s="1" t="s">
        <v>141</v>
      </c>
      <c r="M9" s="1" t="s">
        <v>87</v>
      </c>
      <c r="N9" s="1" t="s">
        <v>87</v>
      </c>
      <c r="O9" s="1" t="s">
        <v>88</v>
      </c>
      <c r="P9" s="1" t="s">
        <v>89</v>
      </c>
      <c r="Q9" s="1" t="s">
        <v>142</v>
      </c>
      <c r="R9" s="1" t="s">
        <v>91</v>
      </c>
      <c r="S9" s="1" t="s">
        <v>92</v>
      </c>
      <c r="T9" s="1" t="s">
        <v>93</v>
      </c>
    </row>
    <row r="10" s="1" customFormat="1" spans="1:20">
      <c r="A10" s="3">
        <v>16138497925</v>
      </c>
      <c r="B10" s="1" t="s">
        <v>143</v>
      </c>
      <c r="C10" s="1" t="s">
        <v>144</v>
      </c>
      <c r="D10" s="1" t="s">
        <v>145</v>
      </c>
      <c r="E10" s="1" t="s">
        <v>146</v>
      </c>
      <c r="F10" s="1" t="s">
        <v>94</v>
      </c>
      <c r="G10" s="1" t="s">
        <v>83</v>
      </c>
      <c r="H10" s="1" t="s">
        <v>84</v>
      </c>
      <c r="I10" s="1" t="s">
        <v>147</v>
      </c>
      <c r="J10" s="1" t="s">
        <v>29</v>
      </c>
      <c r="K10" s="1" t="s">
        <v>148</v>
      </c>
      <c r="L10" s="1" t="s">
        <v>148</v>
      </c>
      <c r="M10" s="1" t="s">
        <v>87</v>
      </c>
      <c r="N10" s="1" t="s">
        <v>87</v>
      </c>
      <c r="O10" s="1" t="s">
        <v>88</v>
      </c>
      <c r="P10" s="1" t="s">
        <v>89</v>
      </c>
      <c r="Q10" s="1" t="s">
        <v>149</v>
      </c>
      <c r="R10" s="1" t="s">
        <v>91</v>
      </c>
      <c r="S10" s="1" t="s">
        <v>92</v>
      </c>
      <c r="T10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2022-01-21T02:00:12Z</dcterms:created>
  <dcterms:modified xsi:type="dcterms:W3CDTF">2022-01-21T02:08:01Z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164E44800B4D413B80AC64EDDDB1A569</vt:lpwstr>
  </property>
  <property fmtid="{D5CDD505-2E9C-101B-9397-08002B2CF9AE}" pid="3" name="KSOProductBuildVer">
    <vt:lpwstr>2052-11.1.0.11194</vt:lpwstr>
  </property>
</Properties>
</file>