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对账!$A$1:$X$64</definedName>
  </definedNames>
  <calcPr calcId="144525"/>
</workbook>
</file>

<file path=xl/sharedStrings.xml><?xml version="1.0" encoding="utf-8"?>
<sst xmlns="http://schemas.openxmlformats.org/spreadsheetml/2006/main" count="1748" uniqueCount="444">
  <si>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</si>
  <si>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</si>
  <si>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</si>
  <si>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</si>
  <si>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</si>
  <si>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</si>
  <si>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</si>
  <si>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</si>
  <si>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</si>
  <si>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</si>
  <si>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</si>
  <si>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</si>
  <si>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</si>
  <si>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</si>
  <si>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</si>
  <si>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</si>
  <si>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</si>
  <si>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</si>
  <si>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</si>
  <si>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</si>
  <si>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</si>
  <si>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</si>
  <si>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</si>
  <si>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</si>
  <si>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</si>
  <si>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</si>
  <si>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</si>
  <si>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[西归浦市]济州神话世界萨默塞特服务公寓(Somerset Jeju Shinhwa World)(15303721)</t>
  </si>
  <si>
    <t>家庭地暖套房&lt;今日特价 &gt;&lt;四人入住&gt;&lt;无早&gt;</t>
  </si>
  <si>
    <t>CNY</t>
  </si>
  <si>
    <t>HWANG/KYOUNGSEOK</t>
  </si>
  <si>
    <t>CA2019220124CNY-W</t>
  </si>
  <si>
    <t>未提现</t>
  </si>
  <si>
    <t>携程开票</t>
  </si>
  <si>
    <t>[新加坡]新加坡丽思卡尔顿美年酒店 (Staycation Approved)(The Ritz-Carlton, Millenia Singapore (Staycation Approved))(21778169)</t>
  </si>
  <si>
    <t>豪华滨海景房&lt;双人入住&gt;&lt;无早&gt;&lt;普通会员&gt;</t>
  </si>
  <si>
    <t>Hussain/Salina</t>
  </si>
  <si>
    <t>[长滩岛]顺化酒店及长滩岛度假村(Hue Hotels and Resorts Boracay)(26220278)</t>
  </si>
  <si>
    <t>豪华房(至少连住2晚及以上)&lt;双人入住&gt;&lt;双早&gt;</t>
  </si>
  <si>
    <t>Abad/Ranier Keane,Abad/Ranier Keane</t>
  </si>
  <si>
    <t>家庭房(至少连住2晚及以上)&lt;四人入住&gt;&lt;早餐&gt;</t>
  </si>
  <si>
    <t>Ocariz/John Patrick,Ocariz/John Patrick,Ocariz/John Patrick,Ocariz/John Patrick</t>
  </si>
  <si>
    <t>[长滩岛]长滩岛航路与蓝海度假村(Fairways and Bluewater Boracay)(5401308)</t>
  </si>
  <si>
    <t>高级房&lt;特价大促销&gt;&lt;双人入住&gt;&lt;双早&gt;</t>
  </si>
  <si>
    <t>Angelo Abug/Roneson,Angelo Abug/Roneson</t>
  </si>
  <si>
    <t>取消</t>
  </si>
  <si>
    <t>Mutya Talatala/Angeline,Mutya Talatala/Angeline</t>
  </si>
  <si>
    <t>Lucas/Zophia Louise,Lucas/Zophia Louise</t>
  </si>
  <si>
    <t>豪华房&lt;特价大促销&gt;&lt;双人入住&gt;&lt;双早&gt;</t>
  </si>
  <si>
    <t>Astudillo/Alerei,Astudillo/Alerei,Astudillo/Alerei,Astudillo/Alerei</t>
  </si>
  <si>
    <t>海滨景豪华特大床房&lt;双人入住&gt;&lt;双早&gt;&lt;普通会员&gt;</t>
  </si>
  <si>
    <t>Sulaiman/Sit Shafwana</t>
  </si>
  <si>
    <t>[新加坡]新加坡悦乐武吉士酒店 (Staycation Approved)(Village Hotel Bugis by Far East Hospitality (Staycation Approved))(25395272)</t>
  </si>
  <si>
    <t>高级特大床房&lt;双人入住&gt;&lt;双早&gt;</t>
  </si>
  <si>
    <t>Johari/Siti Harisah</t>
  </si>
  <si>
    <t>[哥打京那巴鲁]格兰迪酒店&amp;度假村(Grandis Hotels and Resorts)(4637340)</t>
  </si>
  <si>
    <t>高级房&lt;特价大促销&gt;&lt;双人入住&gt;&lt;双早&gt;&lt;普通会员&gt;</t>
  </si>
  <si>
    <t>azman/Muhammad ikhmil iman</t>
  </si>
  <si>
    <t>Almando/Sittie Mirlina</t>
  </si>
  <si>
    <t>[普吉岛]R马尔温泉度假酒店 (SHA Plus+)(R-Mar Resort and Spa (SHA Plus+))(5736585)</t>
  </si>
  <si>
    <t>高级间&lt;特价大促销&gt;&lt;双人入住&gt;&lt;双早&gt;&lt;net rate mode&gt;</t>
  </si>
  <si>
    <t>matthew starr/dr,matthew starr/dr</t>
  </si>
  <si>
    <t>[普吉岛]普吉岛苏林酒店(SHA Plus+)(The Surin Phuket(SHA Plus+))(4654333)</t>
  </si>
  <si>
    <t>一卧室海景豪华小屋&lt;双人入住&gt;&lt;双早&gt;</t>
  </si>
  <si>
    <t>Tovanabootr/Pimarn,Tovanabootr/Pimarn</t>
  </si>
  <si>
    <t>一卧室山坡小屋&lt;双人入住&gt;&lt;双早&gt;</t>
  </si>
  <si>
    <t>Sirivongse/Punda,Sirivongse/Punda</t>
  </si>
  <si>
    <t>[普吉岛]普吉岛桑苏丽酒店(SHA Plus+)(Sunsuri Phuket(SHA Plus+))(5007769)</t>
  </si>
  <si>
    <t>海景家庭套房&lt;四人入住&gt;&lt;早餐&gt;</t>
  </si>
  <si>
    <t>Ermachkov/Anton,Ermachkov/Anton,Ermachkov/Anton</t>
  </si>
  <si>
    <t>豪华房&lt;特惠&gt;&lt;双人入住&gt;&lt;双早&gt;</t>
  </si>
  <si>
    <t>de Lancey/Richard,de Lancey/Richard</t>
  </si>
  <si>
    <t>[芭堤雅]达拉海角渡假村(Cape Dara Resort)(5470678)</t>
  </si>
  <si>
    <t>豪华特大床房&lt;双人入住&gt;&lt;双早&gt;</t>
  </si>
  <si>
    <t>sonsri/suwannee,sonsri/suwannee</t>
  </si>
  <si>
    <t>[哥打京那巴鲁]哥打京那巴鲁香格里拉丹绒亚路酒店(Shangri-La Tanjung Aru Kota Kinabalu)(3628010)</t>
  </si>
  <si>
    <t>基纳巴卢楼海景特大床房&lt;超值特惠&gt;&lt;双人入住&gt;&lt;双早&gt;</t>
  </si>
  <si>
    <t>Ahmad/Faujihan</t>
  </si>
  <si>
    <t>[普吉岛]普吉岛卡利马度假村及水疗中心 (SHA Plus+)(Kalima Resort &amp; Spa Phuket (SHA Plus+))(3799750)</t>
  </si>
  <si>
    <t>豪华海景房&lt;特惠专享&gt;&lt;双人入住&gt;&lt;双早&gt;</t>
  </si>
  <si>
    <t>Panyawachirasophon/Ratriya,Panyawachirasophon/Ratriya</t>
  </si>
  <si>
    <t>[曼谷]曼谷 JW 万豪酒店 (SHA Plus+)(JW Marriott Hotel Bangkok (SHA Plus+))(3031185)</t>
  </si>
  <si>
    <t>豪华特大床房&lt;双人入住&gt;&lt;无早&gt;&lt;普通会员&gt;</t>
  </si>
  <si>
    <t>BAILEY/MARTIN GUY</t>
  </si>
  <si>
    <t>[普吉岛]普吉自然酒店 (SHA Extra Plus+)(The Nature Phuket (SHA Extra Plus+))(25633383)</t>
  </si>
  <si>
    <t>池景豪华房&lt;双人入住&gt;&lt;无早&gt;</t>
  </si>
  <si>
    <t>Savee/Natchanin</t>
  </si>
  <si>
    <t>豪华房&lt;今日特价 &gt;&lt;双人入住&gt;&lt;双早&gt;</t>
  </si>
  <si>
    <t>Lertraweewong/Somphap,Lertraweewong/Somphap</t>
  </si>
  <si>
    <t>Rungwanitcha/Natwarin</t>
  </si>
  <si>
    <t>LLN/JLANXING</t>
  </si>
  <si>
    <t>[曼谷]曼谷阿文苏昆维特酒店(Avani Sukhumvit Bangkok)(39563757)</t>
  </si>
  <si>
    <t>阿瓦尼房&lt;大床&gt;&lt;限量特价&gt;&lt;双人入住&gt;&lt;双早&gt;</t>
  </si>
  <si>
    <t>BAGWELL/RUSSELL NEIL,Chairob/Cherrin</t>
  </si>
  <si>
    <t>[曼谷]曼谷湄南河四季酒店 (SHA Plus+)(Four Seasons Hotel Bangkok at Chao Phraya River (SHA Plus+))(57171815)</t>
  </si>
  <si>
    <t>河景尊贵房&lt;今日特价 &gt;&lt;双人入住&gt;&lt;双早&gt;</t>
  </si>
  <si>
    <t>Porter/James King</t>
  </si>
  <si>
    <t>家庭地暖套房(至少连住2晚及以上)&lt;今日特价 &gt;&lt;四人入住&gt;&lt;无早&gt;</t>
  </si>
  <si>
    <t>SHIN/YUJIN,SHIN/YUJIN</t>
  </si>
  <si>
    <t>Weston/Saifon</t>
  </si>
  <si>
    <t>Catalin Sirbu/Razvan,Catalin Sirbu/Razvan</t>
  </si>
  <si>
    <t>Avital/Aviv,Avital/Aviv</t>
  </si>
  <si>
    <t>Galante/Noa</t>
  </si>
  <si>
    <t>[马卡蒂]马尼拉都喜天丽酒店(Dusit Thani Manila)(5673474)</t>
  </si>
  <si>
    <t>都喜特大床房&lt;双人入住&gt;&lt;双早&gt;</t>
  </si>
  <si>
    <t>Tamlyn Tan/Keeziah,Tamlyn Tan/Keeziah</t>
  </si>
  <si>
    <t>ngaosri/Watcharapon,ngaosri/Watcharapon,ngaosri/Watcharapon</t>
  </si>
  <si>
    <t>[斗亚兰]哥打京那巴鲁香格里拉莎利雅度假酒店(Shangri-la's Rasa Ria Resort &amp; Spa Kota Kinabalu)(4397869)</t>
  </si>
  <si>
    <t>花园翼豪华海景房&lt;双人入住&gt;&lt;双早&gt;</t>
  </si>
  <si>
    <t>zhang/xingshi</t>
  </si>
  <si>
    <t>C0D214DA-334A-489E-81A8</t>
  </si>
  <si>
    <t>Chang/jonny</t>
  </si>
  <si>
    <t>Engberg/Sarinya</t>
  </si>
  <si>
    <t>丹绒楼海景双床房&lt;超值特惠&gt;&lt;双人入住&gt;&lt;双早&gt;</t>
  </si>
  <si>
    <t>TAN/ENGHOOI</t>
  </si>
  <si>
    <t>MYSLINSKI/KRYSTIAN</t>
  </si>
  <si>
    <t>CHUICHAI/ANANDATE,CHUICHAI/ANANDATE</t>
  </si>
  <si>
    <t>达拉豪华房&lt;双人入住&gt;&lt;双早&gt;</t>
  </si>
  <si>
    <t>vonglap/kamonrut,vonglap/kamonrut</t>
  </si>
  <si>
    <t>都喜双床房&lt;双人入住&gt;&lt;双早&gt;</t>
  </si>
  <si>
    <t>Britch/Steven</t>
  </si>
  <si>
    <t>levy/moshe,levy/moshe</t>
  </si>
  <si>
    <t>Riihimaki/Turo,Riihimaki/Turo,Riihimaki/Turo,Riihimaki/Turo</t>
  </si>
  <si>
    <t>[曼谷]曼谷 W 酒店 (SHA Plus+)(W Bangkok Hotel (SHA Plus+))(3666561)</t>
  </si>
  <si>
    <t>奇妙特大床房&lt;特惠&gt;&lt;双人入住&gt;&lt;无早&gt;&lt;普通会员&gt;</t>
  </si>
  <si>
    <t>TSAI/HSINLING</t>
  </si>
  <si>
    <t>Golz/Oliver</t>
  </si>
  <si>
    <t>阿瓦尼房&lt;大床&gt;&lt;全日特价&gt;&lt;双人入住&gt;&lt;无早&gt;</t>
  </si>
  <si>
    <t>Qiu/Panfeng</t>
  </si>
  <si>
    <t>[曼绒市]绿中海度假村 - 全球奢华精品酒店(Pangkor Laut Resort - Small Luxury Hotels of the World)(13181425)</t>
  </si>
  <si>
    <t>海景别墅&lt;今日特价 &gt;&lt;双人入住&gt;&lt;双早&gt;</t>
  </si>
  <si>
    <t>KHIN LIAN/LOW,KHIN LIAN/LOW</t>
  </si>
  <si>
    <t>[清迈]茶拉6号酒店(Chala Number6)(14220213)</t>
  </si>
  <si>
    <t>豪华特大床房(至少连住2晚及以上)&lt;双人入住&gt;&lt;双早&gt;</t>
  </si>
  <si>
    <t>yu/rongran,yu/rongran</t>
  </si>
  <si>
    <t>WANGSUPAKORN/CHANTHIRA,YIN/SHU</t>
  </si>
  <si>
    <t>[普吉岛]卡察画廊度假-卡察卡利姆湾(SHA Plus+)(Marina Gallery Resort-Kacha-Kalim Bay(SHA Plus+))(52661695)</t>
  </si>
  <si>
    <t>豪华泳池景&lt;今日特价 &gt;&lt;双人入住&gt;&lt;双早&gt;</t>
  </si>
  <si>
    <t>Michael/Soterakis</t>
  </si>
  <si>
    <t>花园别墅&lt;今日特价 &gt;&lt;双人入住&gt;&lt;双早&gt;</t>
  </si>
  <si>
    <t>Amran/Aimi,Amran/Aimi</t>
  </si>
  <si>
    <t>Dator/Jefferson,Dator/Jefferson</t>
  </si>
  <si>
    <t>Xu/Zhizhao,Zhao/Xiayan</t>
  </si>
  <si>
    <t>[清迈]皇后奢华大酒店 (SHA Plus+)(Empress Premier Hotel Chiang Mai (SHA Plus+))(44546698)</t>
  </si>
  <si>
    <t>至尊房&lt;限量特价&gt;&lt;双人入住&gt;&lt;双早&gt;</t>
  </si>
  <si>
    <t>Ponlit/Watcharapron,Ponlit/Watcharapron</t>
  </si>
  <si>
    <t>豪华房(住2晚或2晚的倍数)&lt;双人入住&gt;&lt;无早&gt;</t>
  </si>
  <si>
    <t>BOCHSLER/MYRTA</t>
  </si>
  <si>
    <t>[曼谷]曼谷香格里拉大酒店 (SHA Plus+)(Shangri-La Hotel Bangkok (SHA Plus+))(3243791)</t>
  </si>
  <si>
    <t>香格里拉楼豪华特大床房&lt;双人入住&gt;&lt;双早&gt;</t>
  </si>
  <si>
    <t>WHAMA/KORNKANOK</t>
  </si>
  <si>
    <t>11384804-6</t>
  </si>
  <si>
    <t>香格里拉楼豪华河景特大床房&lt;双人入住&gt;&lt;双早&gt;</t>
  </si>
  <si>
    <t>Jansen/Marcus</t>
  </si>
  <si>
    <t>[曼谷]曼谷铂尔曼皇权酒店 (SHA Plus+)(Pullman Bangkok King Power (SHA Plus+))(1586177)</t>
  </si>
  <si>
    <t>高级特大床房&lt;今日特价 &gt;&lt;双人入住&gt;&lt;双早&gt;</t>
  </si>
  <si>
    <t>Supapongpichet/saralsirin</t>
  </si>
  <si>
    <t>，</t>
  </si>
  <si>
    <t>A220124095526481</t>
  </si>
  <si>
    <t>CNY / HKD 当前参考汇率: 1.228374139</t>
  </si>
  <si>
    <t>总计：94378 CNY/
115931.49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</si>
  <si>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</si>
  <si>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</si>
  <si>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</si>
  <si>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</si>
  <si>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</si>
  <si>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</si>
  <si>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</si>
  <si>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</si>
  <si>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</si>
  <si>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</si>
  <si>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</si>
  <si>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</si>
  <si>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</si>
  <si>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</si>
  <si>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</si>
  <si>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</si>
  <si>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</si>
  <si>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2022-01-22</t>
  </si>
  <si>
    <t>2405912</t>
  </si>
  <si>
    <t>曼谷铂尔曼皇权酒店</t>
  </si>
  <si>
    <t>Supapongpichet saralsirin</t>
  </si>
  <si>
    <t>2022-01-23</t>
  </si>
  <si>
    <t>退房日周结</t>
  </si>
  <si>
    <t>472.00</t>
  </si>
  <si>
    <t>RMB</t>
  </si>
  <si>
    <t>0</t>
  </si>
  <si>
    <t>0.00</t>
  </si>
  <si>
    <t>携程国际直连(DD)</t>
  </si>
  <si>
    <t>2022-01-22 11:01:52</t>
  </si>
  <si>
    <t>否</t>
  </si>
  <si>
    <t>汇智国际旅游发展有限公司</t>
  </si>
  <si>
    <t>直采</t>
  </si>
  <si>
    <t>2022-01-21</t>
  </si>
  <si>
    <t>2404970</t>
  </si>
  <si>
    <t>曼谷香格里拉大酒店</t>
  </si>
  <si>
    <t>Jansen Marcus</t>
  </si>
  <si>
    <t>783.00</t>
  </si>
  <si>
    <t>2022-01-21 19:02:14</t>
  </si>
  <si>
    <t>2404006</t>
  </si>
  <si>
    <t>WHAMA KORNKANOK</t>
  </si>
  <si>
    <t>2205.00</t>
  </si>
  <si>
    <t>2022-01-21 11:13:43</t>
  </si>
  <si>
    <t>2403854</t>
  </si>
  <si>
    <t>卡察画廊度假-卡察卡利姆湾(SHA Plus+)</t>
  </si>
  <si>
    <t>Michael Soterakis</t>
  </si>
  <si>
    <t>337.00</t>
  </si>
  <si>
    <t>2022-01-21 10:15:46</t>
  </si>
  <si>
    <t>2403848</t>
  </si>
  <si>
    <t>2022-01-21 10:14:36</t>
  </si>
  <si>
    <t>2022-01-20</t>
  </si>
  <si>
    <t>2402457</t>
  </si>
  <si>
    <t>曼谷JW万豪酒店</t>
  </si>
  <si>
    <t>910.00</t>
  </si>
  <si>
    <t>2022-01-20 16:06:53</t>
  </si>
  <si>
    <t>2401565</t>
  </si>
  <si>
    <t>皇后奢华大酒店</t>
  </si>
  <si>
    <t>Ponlit Watcharapron,Ponlit Watcharapron</t>
  </si>
  <si>
    <t>298.00</t>
  </si>
  <si>
    <t>2022-01-21 11:23:00</t>
  </si>
  <si>
    <t>2022-01-19</t>
  </si>
  <si>
    <t>2400993</t>
  </si>
  <si>
    <t>曼谷阿文苏昆维特酒店</t>
  </si>
  <si>
    <t>Xu Zhizhao,Zhao Xiayan</t>
  </si>
  <si>
    <t>250.00</t>
  </si>
  <si>
    <t>2022-01-19 20:18:10</t>
  </si>
  <si>
    <t>2399795</t>
  </si>
  <si>
    <t>马尼拉都喜天丽酒店</t>
  </si>
  <si>
    <t>Dator Jefferson,Dator Jefferson</t>
  </si>
  <si>
    <t>2066.00</t>
  </si>
  <si>
    <t>2022-01-19 10:36:13</t>
  </si>
  <si>
    <t>2022-01-18</t>
  </si>
  <si>
    <t>2399506</t>
  </si>
  <si>
    <t>2022-01-19 09:14:16</t>
  </si>
  <si>
    <t>2398349</t>
  </si>
  <si>
    <t>曼谷湄南河四季酒店</t>
  </si>
  <si>
    <t>WANGSUPAKORN CHANTHIRA,YIN SHU</t>
  </si>
  <si>
    <t>1697.00</t>
  </si>
  <si>
    <t>2022-01-18 15:30:26</t>
  </si>
  <si>
    <t>2398253</t>
  </si>
  <si>
    <t>清迈茶拉6号酒店</t>
  </si>
  <si>
    <t>yu rongran,yu rongran</t>
  </si>
  <si>
    <t>1250.00</t>
  </si>
  <si>
    <t>2022-01-18 14:18:56</t>
  </si>
  <si>
    <t>2022-01-17</t>
  </si>
  <si>
    <t>2396555</t>
  </si>
  <si>
    <t>Qiu Panfeng</t>
  </si>
  <si>
    <t>750.00</t>
  </si>
  <si>
    <t>2022-01-17 17:41:42</t>
  </si>
  <si>
    <t>2396243</t>
  </si>
  <si>
    <t>Golz Oliver</t>
  </si>
  <si>
    <t>4270.00</t>
  </si>
  <si>
    <t>2022-01-17 15:49:18</t>
  </si>
  <si>
    <t>2396148</t>
  </si>
  <si>
    <t>曼谷W酒店</t>
  </si>
  <si>
    <t>TSAI HSINLING</t>
  </si>
  <si>
    <t>496.00</t>
  </si>
  <si>
    <t>2022-01-17 13:56:06</t>
  </si>
  <si>
    <t>2396139</t>
  </si>
  <si>
    <t>普吉岛卡利马度假村及水疗中心 (SHA Plus+)</t>
  </si>
  <si>
    <t>Riihimaki Turo,Riihimaki Turo,Riihimaki Turo,Riihimaki Turo</t>
  </si>
  <si>
    <t>2372.00</t>
  </si>
  <si>
    <t>2022-01-17 13:57:19</t>
  </si>
  <si>
    <t>2396125</t>
  </si>
  <si>
    <t>levy moshe,levy moshe</t>
  </si>
  <si>
    <t>1558.00</t>
  </si>
  <si>
    <t>2022-01-17 13:57:01</t>
  </si>
  <si>
    <t>2022-01-16</t>
  </si>
  <si>
    <t>2395243</t>
  </si>
  <si>
    <t>达拉海角度假酒店</t>
  </si>
  <si>
    <t>vonglap kamonrut,vonglap kamonrut</t>
  </si>
  <si>
    <t>2829.00</t>
  </si>
  <si>
    <t>2022-01-17 23:12:29</t>
  </si>
  <si>
    <t>2395088</t>
  </si>
  <si>
    <t>普吉自然酒店(SHA Plus+)</t>
  </si>
  <si>
    <t>MYSLINSKI KRYSTIAN</t>
  </si>
  <si>
    <t>552.00</t>
  </si>
  <si>
    <t>2022-01-17 11:17:29</t>
  </si>
  <si>
    <t>2393834</t>
  </si>
  <si>
    <t>Chang jonny</t>
  </si>
  <si>
    <t>474.00</t>
  </si>
  <si>
    <t>2022-01-16 09:21:08</t>
  </si>
  <si>
    <t>2022-01-15</t>
  </si>
  <si>
    <t>2393647</t>
  </si>
  <si>
    <t>哥打京那巴鲁香格里拉莎莉雅酒店</t>
  </si>
  <si>
    <t>zhang xingshi</t>
  </si>
  <si>
    <t>658.00</t>
  </si>
  <si>
    <t>2022-01-16 13:21:25</t>
  </si>
  <si>
    <t>2393646</t>
  </si>
  <si>
    <t>Engberg Sarinya</t>
  </si>
  <si>
    <t>1488.00</t>
  </si>
  <si>
    <t>2022-01-16 09:42:42</t>
  </si>
  <si>
    <t>2393452</t>
  </si>
  <si>
    <t>Tamlyn Tan Keeziah,Tamlyn Tan Keeziah</t>
  </si>
  <si>
    <t>663.00</t>
  </si>
  <si>
    <t>2022-01-16 13:18:50</t>
  </si>
  <si>
    <t>2392582</t>
  </si>
  <si>
    <t>Avital Aviv,Avital Aviv</t>
  </si>
  <si>
    <t>2022-01-15 15:32:09</t>
  </si>
  <si>
    <t>2392566</t>
  </si>
  <si>
    <t>Catalin Sirbu Razvan,Catalin Sirbu Razvan</t>
  </si>
  <si>
    <t>744.00</t>
  </si>
  <si>
    <t>2022-01-15 15:26:04</t>
  </si>
  <si>
    <t>2392563</t>
  </si>
  <si>
    <t>372.00</t>
  </si>
  <si>
    <t>2022-01-15 15:26:14</t>
  </si>
  <si>
    <t>2392277</t>
  </si>
  <si>
    <t>Weston Saifon</t>
  </si>
  <si>
    <t>1116.00</t>
  </si>
  <si>
    <t>2022-01-15 13:59:44</t>
  </si>
  <si>
    <t>2392268</t>
  </si>
  <si>
    <t>济州神话世界盛捷服务公寓</t>
  </si>
  <si>
    <t>SHIN YUJIN,SHIN YUJIN</t>
  </si>
  <si>
    <t>3789.00</t>
  </si>
  <si>
    <t>2022-01-15 14:00:15</t>
  </si>
  <si>
    <t>2392205</t>
  </si>
  <si>
    <t>Porter James King</t>
  </si>
  <si>
    <t>6405.00</t>
  </si>
  <si>
    <t>2022-01-15 14:01:13</t>
  </si>
  <si>
    <t>2022-01-14</t>
  </si>
  <si>
    <t>2390751</t>
  </si>
  <si>
    <t>普吉岛拉查酒店</t>
  </si>
  <si>
    <t>Panichkasem Tanyaporn</t>
  </si>
  <si>
    <t>1437.00</t>
  </si>
  <si>
    <t>2022-01-15 11:31:45</t>
  </si>
  <si>
    <t>2390409</t>
  </si>
  <si>
    <t>BAGWELL RUSSELL NEIL,Chairob Cherrin</t>
  </si>
  <si>
    <t>592.00</t>
  </si>
  <si>
    <t>2022-01-14 15:38:10</t>
  </si>
  <si>
    <t>2390303</t>
  </si>
  <si>
    <t>LLN JLANXING</t>
  </si>
  <si>
    <t>2022-01-14 15:40:25</t>
  </si>
  <si>
    <t>2390251</t>
  </si>
  <si>
    <t>1422.00</t>
  </si>
  <si>
    <t>2022-01-14 15:11:37</t>
  </si>
  <si>
    <t>2389443</t>
  </si>
  <si>
    <t>Rungwanitcha Natwarin</t>
  </si>
  <si>
    <t>2022-01-14 09:49:37</t>
  </si>
  <si>
    <t>2022-01-13</t>
  </si>
  <si>
    <t>2389417</t>
  </si>
  <si>
    <t>Lertraweewong Somphap,Lertraweewong Somphap</t>
  </si>
  <si>
    <t>2022-01-14 09:34:18</t>
  </si>
  <si>
    <t>2389060</t>
  </si>
  <si>
    <t>Savee Natchanin</t>
  </si>
  <si>
    <t>276.00</t>
  </si>
  <si>
    <t>2022-01-14 16:45:22</t>
  </si>
  <si>
    <t>2387973</t>
  </si>
  <si>
    <t>BAILEY MARTIN GUY</t>
  </si>
  <si>
    <t>948.00</t>
  </si>
  <si>
    <t>2022-01-13 13:22:59</t>
  </si>
  <si>
    <t>2022-01-12</t>
  </si>
  <si>
    <t>2387237</t>
  </si>
  <si>
    <t>Panyawachirasophon Ratriya,Panyawachirasophon Ratriya</t>
  </si>
  <si>
    <t>494.00</t>
  </si>
  <si>
    <t>2022-01-13 11:32:13</t>
  </si>
  <si>
    <t>2385312</t>
  </si>
  <si>
    <t>哥打京那巴鲁香格里拉丹绒亚路酒店</t>
  </si>
  <si>
    <t>Ahmad Faujihan</t>
  </si>
  <si>
    <t>584.00</t>
  </si>
  <si>
    <t>2022-01-13 10:22:09</t>
  </si>
  <si>
    <t>2022-01-11</t>
  </si>
  <si>
    <t>2384635</t>
  </si>
  <si>
    <t>sonsri suwannee,sonsri suwannee</t>
  </si>
  <si>
    <t>701.00</t>
  </si>
  <si>
    <t>2022-01-12 16:09:59</t>
  </si>
  <si>
    <t>2022-01-10</t>
  </si>
  <si>
    <t>2382658</t>
  </si>
  <si>
    <t>普吉岛桑苏丽酒店</t>
  </si>
  <si>
    <t>de Lancey Richard,de Lancey Richard</t>
  </si>
  <si>
    <t>5355.00</t>
  </si>
  <si>
    <t>2022-01-11 09:29:30</t>
  </si>
  <si>
    <t>2022-01-08</t>
  </si>
  <si>
    <t>2379721</t>
  </si>
  <si>
    <t>普吉岛苏林度假村</t>
  </si>
  <si>
    <t>Sirivongse Punda,Sirivongse Punda</t>
  </si>
  <si>
    <t>4260.00</t>
  </si>
  <si>
    <t>2022-01-09 11:42:09</t>
  </si>
  <si>
    <t>2022-01-06</t>
  </si>
  <si>
    <t>2374823</t>
  </si>
  <si>
    <t>Tovanabootr Pimarn,Tovanabootr Pimarn</t>
  </si>
  <si>
    <t>9648.00</t>
  </si>
  <si>
    <t>2022-01-06 14:14:56</t>
  </si>
  <si>
    <t>2022-01-05</t>
  </si>
  <si>
    <t>2374011</t>
  </si>
  <si>
    <t>R马尔温泉度假酒店</t>
  </si>
  <si>
    <t>matthew starr dr,matthew starr dr</t>
  </si>
  <si>
    <t>2032.00</t>
  </si>
  <si>
    <t>2022-01-05 20:21:51</t>
  </si>
  <si>
    <t>2022-01-04</t>
  </si>
  <si>
    <t>2371878</t>
  </si>
  <si>
    <t>阁蓝帝酒店</t>
  </si>
  <si>
    <t>Almando Sittie Mirlina</t>
  </si>
  <si>
    <t>297.00</t>
  </si>
  <si>
    <t>2022-01-04 21:56:49</t>
  </si>
  <si>
    <t>2371871</t>
  </si>
  <si>
    <t>azman Muhammad ikhmil iman</t>
  </si>
  <si>
    <t>2022-01-04 21:57:04</t>
  </si>
  <si>
    <t>2021-12-31</t>
  </si>
  <si>
    <t>2366654</t>
  </si>
  <si>
    <t>新加坡悦乐武吉士酒店</t>
  </si>
  <si>
    <t>Johari Siti Harisah</t>
  </si>
  <si>
    <t>732.00</t>
  </si>
  <si>
    <t>2022-01-01 21:32:05</t>
  </si>
  <si>
    <t>2021-12-28</t>
  </si>
  <si>
    <t>2360928</t>
  </si>
  <si>
    <t>新加坡丽思卡尔顿美年酒店 (Staycation Approved)</t>
  </si>
  <si>
    <t>Sulaiman Sit Shafwana</t>
  </si>
  <si>
    <t>5578.00</t>
  </si>
  <si>
    <t>2021-12-30 13:01:26</t>
  </si>
  <si>
    <t>2021-12-27</t>
  </si>
  <si>
    <t>2358114</t>
  </si>
  <si>
    <t>HII长滩岛度假酒店</t>
  </si>
  <si>
    <t>Astudillo Alerei,Astudillo Alerei,Astudillo Alerei,Astudillo Alerei</t>
  </si>
  <si>
    <t>2544.00</t>
  </si>
  <si>
    <t>2021-12-27 16:30:19</t>
  </si>
  <si>
    <t>2021-12-22</t>
  </si>
  <si>
    <t>2350564</t>
  </si>
  <si>
    <t>Lucas Zophia Louise,Lucas Zophia Louise</t>
  </si>
  <si>
    <t>1440.00</t>
  </si>
  <si>
    <t>2021-12-24 08:53:30</t>
  </si>
  <si>
    <t>2350505</t>
  </si>
  <si>
    <t>Mutya Talatala Angeline,Mutya Talatala Angeline</t>
  </si>
  <si>
    <t>1750.00</t>
  </si>
  <si>
    <t>2021-12-24 08:07:30</t>
  </si>
  <si>
    <t>2021-12-13</t>
  </si>
  <si>
    <t>2337969</t>
  </si>
  <si>
    <t>Ocariz John Patrick,Ocariz John Patrick,Ocariz John Patrick,Ocariz John Patrick</t>
  </si>
  <si>
    <t>3620.00</t>
  </si>
  <si>
    <t>2021-12-13 13:29:36</t>
  </si>
  <si>
    <t>2021-12-11</t>
  </si>
  <si>
    <t>2335459</t>
  </si>
  <si>
    <t>Abad Ranier Keane,Abad Ranier Keane</t>
  </si>
  <si>
    <t>2022-01-09</t>
  </si>
  <si>
    <t>2021-12-13 12:15:12</t>
  </si>
  <si>
    <t>2021-12-06</t>
  </si>
  <si>
    <t>2329453</t>
  </si>
  <si>
    <t>Hussain Salina</t>
  </si>
  <si>
    <t>2439.00</t>
  </si>
  <si>
    <t>2021-12-07 12:22:07</t>
  </si>
  <si>
    <t>2021-11-18</t>
  </si>
  <si>
    <t>2302370</t>
  </si>
  <si>
    <t>HWANG KYOUNGSEOK</t>
  </si>
  <si>
    <t>3396.00</t>
  </si>
  <si>
    <t>2021-11-18 11:33:11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</si>
</sst>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7" fillId="15" borderId="5" applyNumberFormat="0" applyAlignment="0" applyProtection="0">
      <alignment vertical="center"/>
    </xf>
    <xf numFmtId="0" fontId="15" fillId="15" borderId="3" applyNumberFormat="0" applyAlignment="0" applyProtection="0">
      <alignment vertical="center"/>
    </xf>
    <xf numFmtId="0" fontId="20" fillId="21" borderId="7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3"/>
  <sheetViews>
    <sheetView workbookViewId="0">
      <selection activeCell="E11" sqref="E11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16815339321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44577</v>
      </c>
      <c r="G2" s="5">
        <v>44579</v>
      </c>
      <c r="H2" s="4">
        <v>1</v>
      </c>
      <c r="I2" s="4">
        <v>2</v>
      </c>
      <c r="J2" s="4">
        <v>2</v>
      </c>
      <c r="K2" s="4" t="s">
        <v>29</v>
      </c>
      <c r="L2" s="4">
        <v>3396</v>
      </c>
      <c r="M2" s="4">
        <v>3396</v>
      </c>
      <c r="N2" s="4" t="s">
        <v>30</v>
      </c>
      <c r="O2" s="4" t="s">
        <v>31</v>
      </c>
      <c r="P2" s="4" t="s">
        <v>32</v>
      </c>
      <c r="Q2" s="4">
        <v>0</v>
      </c>
      <c r="R2" s="6">
        <v>44518</v>
      </c>
      <c r="S2" s="5">
        <v>44585</v>
      </c>
      <c r="T2" s="4" t="s">
        <v>33</v>
      </c>
      <c r="U2" s="4">
        <v>3396</v>
      </c>
      <c r="V2" s="4">
        <v>0</v>
      </c>
      <c r="W2" s="4">
        <v>0</v>
      </c>
      <c r="X2" s="4">
        <v>2302370</v>
      </c>
      <c r="Y2" s="4">
        <v>1390807</v>
      </c>
    </row>
    <row r="3" s="4" customFormat="1" spans="1:25">
      <c r="A3" s="4">
        <v>16930471859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44583</v>
      </c>
      <c r="G3" s="5">
        <v>44584</v>
      </c>
      <c r="H3" s="4">
        <v>1</v>
      </c>
      <c r="I3" s="4">
        <v>1</v>
      </c>
      <c r="J3" s="4">
        <v>1</v>
      </c>
      <c r="K3" s="4" t="s">
        <v>29</v>
      </c>
      <c r="L3" s="4">
        <v>2439</v>
      </c>
      <c r="M3" s="4">
        <v>2439</v>
      </c>
      <c r="N3" s="4" t="s">
        <v>36</v>
      </c>
      <c r="O3" s="4" t="s">
        <v>31</v>
      </c>
      <c r="P3" s="4" t="s">
        <v>32</v>
      </c>
      <c r="Q3" s="4">
        <v>0</v>
      </c>
      <c r="R3" s="6">
        <v>44536</v>
      </c>
      <c r="S3" s="5">
        <v>44585</v>
      </c>
      <c r="T3" s="4" t="s">
        <v>33</v>
      </c>
      <c r="U3" s="4">
        <v>2439</v>
      </c>
      <c r="V3" s="4">
        <v>0</v>
      </c>
      <c r="W3" s="4">
        <v>0</v>
      </c>
      <c r="X3" s="4">
        <v>2329453</v>
      </c>
      <c r="Y3" s="4">
        <v>83780582</v>
      </c>
    </row>
    <row r="4" s="4" customFormat="1" spans="1:25">
      <c r="A4" s="4">
        <v>16961054922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44570</v>
      </c>
      <c r="G4" s="5">
        <v>44579</v>
      </c>
      <c r="H4" s="4">
        <v>1</v>
      </c>
      <c r="I4" s="4">
        <v>9</v>
      </c>
      <c r="J4" s="4">
        <v>9</v>
      </c>
      <c r="K4" s="4" t="s">
        <v>29</v>
      </c>
      <c r="L4" s="4">
        <v>3789</v>
      </c>
      <c r="M4" s="4">
        <v>3789</v>
      </c>
      <c r="N4" s="4" t="s">
        <v>39</v>
      </c>
      <c r="O4" s="4" t="s">
        <v>31</v>
      </c>
      <c r="P4" s="4" t="s">
        <v>32</v>
      </c>
      <c r="Q4" s="4">
        <v>0</v>
      </c>
      <c r="R4" s="6">
        <v>44541</v>
      </c>
      <c r="S4" s="5">
        <v>44585</v>
      </c>
      <c r="T4" s="4" t="s">
        <v>33</v>
      </c>
      <c r="U4" s="4">
        <v>3789</v>
      </c>
      <c r="V4" s="4">
        <v>0</v>
      </c>
      <c r="W4" s="4">
        <v>0</v>
      </c>
      <c r="X4" s="4">
        <v>2335459</v>
      </c>
      <c r="Y4" s="4">
        <v>186860</v>
      </c>
    </row>
    <row r="5" s="4" customFormat="1" spans="1:25">
      <c r="A5" s="4">
        <v>16974480579</v>
      </c>
      <c r="B5" s="4" t="s">
        <v>25</v>
      </c>
      <c r="C5" s="4" t="s">
        <v>26</v>
      </c>
      <c r="D5" s="4" t="s">
        <v>37</v>
      </c>
      <c r="E5" s="4" t="s">
        <v>40</v>
      </c>
      <c r="F5" s="5">
        <v>44574</v>
      </c>
      <c r="G5" s="5">
        <v>44578</v>
      </c>
      <c r="H5" s="4">
        <v>1</v>
      </c>
      <c r="I5" s="4">
        <v>4</v>
      </c>
      <c r="J5" s="4">
        <v>4</v>
      </c>
      <c r="K5" s="4" t="s">
        <v>29</v>
      </c>
      <c r="L5" s="4">
        <v>3620</v>
      </c>
      <c r="M5" s="4">
        <v>3620</v>
      </c>
      <c r="N5" s="4" t="s">
        <v>41</v>
      </c>
      <c r="O5" s="4" t="s">
        <v>31</v>
      </c>
      <c r="P5" s="4" t="s">
        <v>32</v>
      </c>
      <c r="Q5" s="4">
        <v>0</v>
      </c>
      <c r="R5" s="6">
        <v>44543</v>
      </c>
      <c r="S5" s="5">
        <v>44585</v>
      </c>
      <c r="T5" s="4" t="s">
        <v>33</v>
      </c>
      <c r="U5" s="4">
        <v>3620</v>
      </c>
      <c r="V5" s="4">
        <v>0</v>
      </c>
      <c r="W5" s="4">
        <v>0</v>
      </c>
      <c r="X5" s="4">
        <v>2337969</v>
      </c>
      <c r="Y5" s="4">
        <v>186863</v>
      </c>
    </row>
    <row r="6" s="4" customFormat="1" spans="1:24">
      <c r="A6" s="4">
        <v>17001201345</v>
      </c>
      <c r="B6" s="4" t="s">
        <v>25</v>
      </c>
      <c r="C6" s="4" t="s">
        <v>26</v>
      </c>
      <c r="D6" s="4" t="s">
        <v>42</v>
      </c>
      <c r="E6" s="4" t="s">
        <v>43</v>
      </c>
      <c r="F6" s="5">
        <v>44582</v>
      </c>
      <c r="G6" s="5">
        <v>44583</v>
      </c>
      <c r="H6" s="4">
        <v>1</v>
      </c>
      <c r="I6" s="4">
        <v>1</v>
      </c>
      <c r="J6" s="4">
        <v>1</v>
      </c>
      <c r="K6" s="4" t="s">
        <v>29</v>
      </c>
      <c r="L6" s="4">
        <v>442</v>
      </c>
      <c r="M6" s="4">
        <v>442</v>
      </c>
      <c r="N6" s="4" t="s">
        <v>44</v>
      </c>
      <c r="O6" s="4" t="s">
        <v>31</v>
      </c>
      <c r="P6" s="4" t="s">
        <v>32</v>
      </c>
      <c r="Q6" s="4">
        <v>0</v>
      </c>
      <c r="R6" s="6">
        <v>44547</v>
      </c>
      <c r="S6" s="5">
        <v>44585</v>
      </c>
      <c r="T6" s="4" t="s">
        <v>33</v>
      </c>
      <c r="U6" s="4">
        <v>442</v>
      </c>
      <c r="V6" s="4">
        <v>0</v>
      </c>
      <c r="W6" s="4">
        <v>0</v>
      </c>
      <c r="X6" s="4">
        <v>2344454</v>
      </c>
    </row>
    <row r="7" s="4" customFormat="1" spans="1:24">
      <c r="A7" s="4">
        <v>17001201345</v>
      </c>
      <c r="B7" s="4" t="s">
        <v>25</v>
      </c>
      <c r="C7" s="4" t="s">
        <v>45</v>
      </c>
      <c r="D7" s="4" t="s">
        <v>42</v>
      </c>
      <c r="E7" s="4" t="s">
        <v>43</v>
      </c>
      <c r="F7" s="5">
        <v>44582</v>
      </c>
      <c r="G7" s="5">
        <v>44583</v>
      </c>
      <c r="H7" s="4">
        <v>1</v>
      </c>
      <c r="I7" s="4">
        <v>1</v>
      </c>
      <c r="J7" s="4">
        <v>1</v>
      </c>
      <c r="K7" s="4" t="s">
        <v>29</v>
      </c>
      <c r="L7" s="4">
        <v>-442</v>
      </c>
      <c r="M7" s="4">
        <v>-442</v>
      </c>
      <c r="N7" s="4" t="s">
        <v>44</v>
      </c>
      <c r="O7" s="4" t="s">
        <v>31</v>
      </c>
      <c r="P7" s="4" t="s">
        <v>32</v>
      </c>
      <c r="Q7" s="4">
        <v>0</v>
      </c>
      <c r="R7" s="6">
        <v>44547</v>
      </c>
      <c r="S7" s="5">
        <v>44585</v>
      </c>
      <c r="T7" s="4" t="s">
        <v>33</v>
      </c>
      <c r="U7" s="4">
        <v>-442</v>
      </c>
      <c r="V7" s="4">
        <v>0</v>
      </c>
      <c r="W7" s="4">
        <v>0</v>
      </c>
      <c r="X7" s="4">
        <v>2344454</v>
      </c>
    </row>
    <row r="8" s="4" customFormat="1" spans="1:25">
      <c r="A8" s="4">
        <v>17029050077</v>
      </c>
      <c r="B8" s="4" t="s">
        <v>25</v>
      </c>
      <c r="C8" s="4" t="s">
        <v>26</v>
      </c>
      <c r="D8" s="4" t="s">
        <v>37</v>
      </c>
      <c r="E8" s="4" t="s">
        <v>38</v>
      </c>
      <c r="F8" s="5">
        <v>44577</v>
      </c>
      <c r="G8" s="5">
        <v>44582</v>
      </c>
      <c r="H8" s="4">
        <v>1</v>
      </c>
      <c r="I8" s="4">
        <v>5</v>
      </c>
      <c r="J8" s="4">
        <v>5</v>
      </c>
      <c r="K8" s="4" t="s">
        <v>29</v>
      </c>
      <c r="L8" s="4">
        <v>1750</v>
      </c>
      <c r="M8" s="4">
        <v>1750</v>
      </c>
      <c r="N8" s="4" t="s">
        <v>46</v>
      </c>
      <c r="O8" s="4" t="s">
        <v>31</v>
      </c>
      <c r="P8" s="4" t="s">
        <v>32</v>
      </c>
      <c r="Q8" s="4">
        <v>0</v>
      </c>
      <c r="R8" s="6">
        <v>44552</v>
      </c>
      <c r="S8" s="5">
        <v>44585</v>
      </c>
      <c r="T8" s="4" t="s">
        <v>33</v>
      </c>
      <c r="U8" s="4">
        <v>1750</v>
      </c>
      <c r="V8" s="4">
        <v>0</v>
      </c>
      <c r="W8" s="4">
        <v>0</v>
      </c>
      <c r="X8" s="4">
        <v>2350505</v>
      </c>
      <c r="Y8" s="4">
        <v>188393</v>
      </c>
    </row>
    <row r="9" s="4" customFormat="1" spans="1:25">
      <c r="A9" s="4">
        <v>17029771210</v>
      </c>
      <c r="B9" s="4" t="s">
        <v>25</v>
      </c>
      <c r="C9" s="4" t="s">
        <v>26</v>
      </c>
      <c r="D9" s="4" t="s">
        <v>37</v>
      </c>
      <c r="E9" s="4" t="s">
        <v>38</v>
      </c>
      <c r="F9" s="5">
        <v>44574</v>
      </c>
      <c r="G9" s="5">
        <v>44578</v>
      </c>
      <c r="H9" s="4">
        <v>1</v>
      </c>
      <c r="I9" s="4">
        <v>4</v>
      </c>
      <c r="J9" s="4">
        <v>4</v>
      </c>
      <c r="K9" s="4" t="s">
        <v>29</v>
      </c>
      <c r="L9" s="4">
        <v>1440</v>
      </c>
      <c r="M9" s="4">
        <v>1440</v>
      </c>
      <c r="N9" s="4" t="s">
        <v>47</v>
      </c>
      <c r="O9" s="4" t="s">
        <v>31</v>
      </c>
      <c r="P9" s="4" t="s">
        <v>32</v>
      </c>
      <c r="Q9" s="4">
        <v>0</v>
      </c>
      <c r="R9" s="6">
        <v>44552</v>
      </c>
      <c r="S9" s="5">
        <v>44585</v>
      </c>
      <c r="T9" s="4" t="s">
        <v>33</v>
      </c>
      <c r="U9" s="4">
        <v>1440</v>
      </c>
      <c r="V9" s="4">
        <v>0</v>
      </c>
      <c r="W9" s="4">
        <v>0</v>
      </c>
      <c r="X9" s="4">
        <v>2350564</v>
      </c>
      <c r="Y9" s="4">
        <v>188395</v>
      </c>
    </row>
    <row r="10" s="4" customFormat="1" spans="1:25">
      <c r="A10" s="4">
        <v>17059165520</v>
      </c>
      <c r="B10" s="4" t="s">
        <v>25</v>
      </c>
      <c r="C10" s="4" t="s">
        <v>26</v>
      </c>
      <c r="D10" s="4" t="s">
        <v>37</v>
      </c>
      <c r="E10" s="4" t="s">
        <v>48</v>
      </c>
      <c r="F10" s="5">
        <v>44576</v>
      </c>
      <c r="G10" s="5">
        <v>44580</v>
      </c>
      <c r="H10" s="4">
        <v>2</v>
      </c>
      <c r="I10" s="4">
        <v>4</v>
      </c>
      <c r="J10" s="4">
        <v>8</v>
      </c>
      <c r="K10" s="4" t="s">
        <v>29</v>
      </c>
      <c r="L10" s="4">
        <v>2544</v>
      </c>
      <c r="M10" s="4">
        <v>2544</v>
      </c>
      <c r="N10" s="4" t="s">
        <v>49</v>
      </c>
      <c r="O10" s="4" t="s">
        <v>31</v>
      </c>
      <c r="P10" s="4" t="s">
        <v>32</v>
      </c>
      <c r="Q10" s="4">
        <v>0</v>
      </c>
      <c r="R10" s="6">
        <v>44557</v>
      </c>
      <c r="S10" s="5">
        <v>44585</v>
      </c>
      <c r="T10" s="4" t="s">
        <v>33</v>
      </c>
      <c r="U10" s="4">
        <v>2544</v>
      </c>
      <c r="V10" s="4">
        <v>0</v>
      </c>
      <c r="W10" s="4">
        <v>0</v>
      </c>
      <c r="X10" s="4">
        <v>2358114</v>
      </c>
      <c r="Y10" s="4">
        <v>188891</v>
      </c>
    </row>
    <row r="11" s="4" customFormat="1" spans="1:25">
      <c r="A11" s="4">
        <v>17069297993</v>
      </c>
      <c r="B11" s="4" t="s">
        <v>25</v>
      </c>
      <c r="C11" s="4" t="s">
        <v>26</v>
      </c>
      <c r="D11" s="4" t="s">
        <v>34</v>
      </c>
      <c r="E11" s="4" t="s">
        <v>50</v>
      </c>
      <c r="F11" s="5">
        <v>44582</v>
      </c>
      <c r="G11" s="5">
        <v>44584</v>
      </c>
      <c r="H11" s="4">
        <v>1</v>
      </c>
      <c r="I11" s="4">
        <v>2</v>
      </c>
      <c r="J11" s="4">
        <v>2</v>
      </c>
      <c r="K11" s="4" t="s">
        <v>29</v>
      </c>
      <c r="L11" s="4">
        <v>5578</v>
      </c>
      <c r="M11" s="4">
        <v>5578</v>
      </c>
      <c r="N11" s="4" t="s">
        <v>51</v>
      </c>
      <c r="O11" s="4" t="s">
        <v>31</v>
      </c>
      <c r="P11" s="4" t="s">
        <v>32</v>
      </c>
      <c r="Q11" s="4">
        <v>0</v>
      </c>
      <c r="R11" s="6">
        <v>44558</v>
      </c>
      <c r="S11" s="5">
        <v>44585</v>
      </c>
      <c r="T11" s="4" t="s">
        <v>33</v>
      </c>
      <c r="U11" s="4">
        <v>5578</v>
      </c>
      <c r="V11" s="4">
        <v>0</v>
      </c>
      <c r="W11" s="4">
        <v>0</v>
      </c>
      <c r="X11" s="4">
        <v>2360928</v>
      </c>
      <c r="Y11" s="4">
        <v>87384878</v>
      </c>
    </row>
    <row r="12" s="4" customFormat="1" spans="1:25">
      <c r="A12" s="4">
        <v>17088577959</v>
      </c>
      <c r="B12" s="4" t="s">
        <v>25</v>
      </c>
      <c r="C12" s="4" t="s">
        <v>26</v>
      </c>
      <c r="D12" s="4" t="s">
        <v>52</v>
      </c>
      <c r="E12" s="4" t="s">
        <v>53</v>
      </c>
      <c r="F12" s="5">
        <v>44577</v>
      </c>
      <c r="G12" s="5">
        <v>44578</v>
      </c>
      <c r="H12" s="4">
        <v>1</v>
      </c>
      <c r="I12" s="4">
        <v>1</v>
      </c>
      <c r="J12" s="4">
        <v>1</v>
      </c>
      <c r="K12" s="4" t="s">
        <v>29</v>
      </c>
      <c r="L12" s="4">
        <v>732</v>
      </c>
      <c r="M12" s="4">
        <v>732</v>
      </c>
      <c r="N12" s="4" t="s">
        <v>54</v>
      </c>
      <c r="O12" s="4" t="s">
        <v>31</v>
      </c>
      <c r="P12" s="4" t="s">
        <v>32</v>
      </c>
      <c r="Q12" s="4">
        <v>0</v>
      </c>
      <c r="R12" s="6">
        <v>44561</v>
      </c>
      <c r="S12" s="5">
        <v>44585</v>
      </c>
      <c r="T12" s="4" t="s">
        <v>33</v>
      </c>
      <c r="U12" s="4">
        <v>732</v>
      </c>
      <c r="V12" s="4">
        <v>0</v>
      </c>
      <c r="W12" s="4">
        <v>0</v>
      </c>
      <c r="X12" s="4">
        <v>2366654</v>
      </c>
      <c r="Y12" s="4">
        <v>145463212</v>
      </c>
    </row>
    <row r="13" s="4" customFormat="1" spans="1:25">
      <c r="A13" s="4">
        <v>17114451483</v>
      </c>
      <c r="B13" s="4" t="s">
        <v>25</v>
      </c>
      <c r="C13" s="4" t="s">
        <v>26</v>
      </c>
      <c r="D13" s="4" t="s">
        <v>55</v>
      </c>
      <c r="E13" s="4" t="s">
        <v>56</v>
      </c>
      <c r="F13" s="5">
        <v>44583</v>
      </c>
      <c r="G13" s="5">
        <v>44584</v>
      </c>
      <c r="H13" s="4">
        <v>1</v>
      </c>
      <c r="I13" s="4">
        <v>1</v>
      </c>
      <c r="J13" s="4">
        <v>1</v>
      </c>
      <c r="K13" s="4" t="s">
        <v>29</v>
      </c>
      <c r="L13" s="4">
        <v>297</v>
      </c>
      <c r="M13" s="4">
        <v>297</v>
      </c>
      <c r="N13" s="4" t="s">
        <v>57</v>
      </c>
      <c r="O13" s="4" t="s">
        <v>31</v>
      </c>
      <c r="P13" s="4" t="s">
        <v>32</v>
      </c>
      <c r="Q13" s="4">
        <v>0</v>
      </c>
      <c r="R13" s="6">
        <v>44565</v>
      </c>
      <c r="S13" s="5">
        <v>44585</v>
      </c>
      <c r="T13" s="4" t="s">
        <v>33</v>
      </c>
      <c r="U13" s="4">
        <v>297</v>
      </c>
      <c r="V13" s="4">
        <v>0</v>
      </c>
      <c r="W13" s="4">
        <v>0</v>
      </c>
      <c r="X13" s="4">
        <v>2371871</v>
      </c>
      <c r="Y13" s="4">
        <v>159116629</v>
      </c>
    </row>
    <row r="14" s="4" customFormat="1" spans="1:25">
      <c r="A14" s="4">
        <v>17114465434</v>
      </c>
      <c r="B14" s="4" t="s">
        <v>25</v>
      </c>
      <c r="C14" s="4" t="s">
        <v>26</v>
      </c>
      <c r="D14" s="4" t="s">
        <v>55</v>
      </c>
      <c r="E14" s="4" t="s">
        <v>56</v>
      </c>
      <c r="F14" s="5">
        <v>44583</v>
      </c>
      <c r="G14" s="5">
        <v>44584</v>
      </c>
      <c r="H14" s="4">
        <v>1</v>
      </c>
      <c r="I14" s="4">
        <v>1</v>
      </c>
      <c r="J14" s="4">
        <v>1</v>
      </c>
      <c r="K14" s="4" t="s">
        <v>29</v>
      </c>
      <c r="L14" s="4">
        <v>297</v>
      </c>
      <c r="M14" s="4">
        <v>297</v>
      </c>
      <c r="N14" s="4" t="s">
        <v>58</v>
      </c>
      <c r="O14" s="4" t="s">
        <v>31</v>
      </c>
      <c r="P14" s="4" t="s">
        <v>32</v>
      </c>
      <c r="Q14" s="4">
        <v>0</v>
      </c>
      <c r="R14" s="6">
        <v>44565</v>
      </c>
      <c r="S14" s="5">
        <v>44585</v>
      </c>
      <c r="T14" s="4" t="s">
        <v>33</v>
      </c>
      <c r="U14" s="4">
        <v>297</v>
      </c>
      <c r="V14" s="4">
        <v>0</v>
      </c>
      <c r="W14" s="4">
        <v>0</v>
      </c>
      <c r="X14" s="4">
        <v>2371878</v>
      </c>
      <c r="Y14" s="4">
        <v>159115499</v>
      </c>
    </row>
    <row r="15" s="4" customFormat="1" spans="1:25">
      <c r="A15" s="4">
        <v>17120710624</v>
      </c>
      <c r="B15" s="4" t="s">
        <v>25</v>
      </c>
      <c r="C15" s="4" t="s">
        <v>26</v>
      </c>
      <c r="D15" s="4" t="s">
        <v>59</v>
      </c>
      <c r="E15" s="4" t="s">
        <v>60</v>
      </c>
      <c r="F15" s="5">
        <v>44574</v>
      </c>
      <c r="G15" s="5">
        <v>44582</v>
      </c>
      <c r="H15" s="4">
        <v>1</v>
      </c>
      <c r="I15" s="4">
        <v>8</v>
      </c>
      <c r="J15" s="4">
        <v>8</v>
      </c>
      <c r="K15" s="4" t="s">
        <v>29</v>
      </c>
      <c r="L15" s="4">
        <v>2032</v>
      </c>
      <c r="M15" s="4">
        <v>2032</v>
      </c>
      <c r="N15" s="4" t="s">
        <v>61</v>
      </c>
      <c r="O15" s="4" t="s">
        <v>31</v>
      </c>
      <c r="P15" s="4" t="s">
        <v>32</v>
      </c>
      <c r="Q15" s="4">
        <v>0</v>
      </c>
      <c r="R15" s="6">
        <v>44566</v>
      </c>
      <c r="S15" s="5">
        <v>44585</v>
      </c>
      <c r="T15" s="4" t="s">
        <v>33</v>
      </c>
      <c r="U15" s="4">
        <v>2032</v>
      </c>
      <c r="V15" s="4">
        <v>0</v>
      </c>
      <c r="W15" s="4">
        <v>0</v>
      </c>
      <c r="X15" s="4">
        <v>2374011</v>
      </c>
      <c r="Y15" s="4">
        <v>6906</v>
      </c>
    </row>
    <row r="16" s="4" customFormat="1" spans="1:25">
      <c r="A16" s="4">
        <v>17124669393</v>
      </c>
      <c r="B16" s="4" t="s">
        <v>25</v>
      </c>
      <c r="C16" s="4" t="s">
        <v>26</v>
      </c>
      <c r="D16" s="4" t="s">
        <v>62</v>
      </c>
      <c r="E16" s="4" t="s">
        <v>63</v>
      </c>
      <c r="F16" s="5">
        <v>44578</v>
      </c>
      <c r="G16" s="5">
        <v>44581</v>
      </c>
      <c r="H16" s="4">
        <v>1</v>
      </c>
      <c r="I16" s="4">
        <v>3</v>
      </c>
      <c r="J16" s="4">
        <v>3</v>
      </c>
      <c r="K16" s="4" t="s">
        <v>29</v>
      </c>
      <c r="L16" s="4">
        <v>9648</v>
      </c>
      <c r="M16" s="4">
        <v>9648</v>
      </c>
      <c r="N16" s="4" t="s">
        <v>64</v>
      </c>
      <c r="O16" s="4" t="s">
        <v>31</v>
      </c>
      <c r="P16" s="4" t="s">
        <v>32</v>
      </c>
      <c r="Q16" s="4">
        <v>0</v>
      </c>
      <c r="R16" s="6">
        <v>44567</v>
      </c>
      <c r="S16" s="5">
        <v>44585</v>
      </c>
      <c r="T16" s="4" t="s">
        <v>33</v>
      </c>
      <c r="U16" s="4">
        <v>9648</v>
      </c>
      <c r="V16" s="4">
        <v>0</v>
      </c>
      <c r="W16" s="4">
        <v>0</v>
      </c>
      <c r="X16" s="4">
        <v>2374823</v>
      </c>
      <c r="Y16" s="4">
        <v>145741193</v>
      </c>
    </row>
    <row r="17" s="4" customFormat="1" spans="1:25">
      <c r="A17" s="4">
        <v>17143809337</v>
      </c>
      <c r="B17" s="4" t="s">
        <v>25</v>
      </c>
      <c r="C17" s="4" t="s">
        <v>26</v>
      </c>
      <c r="D17" s="4" t="s">
        <v>62</v>
      </c>
      <c r="E17" s="4" t="s">
        <v>65</v>
      </c>
      <c r="F17" s="5">
        <v>44582</v>
      </c>
      <c r="G17" s="5">
        <v>44584</v>
      </c>
      <c r="H17" s="4">
        <v>1</v>
      </c>
      <c r="I17" s="4">
        <v>2</v>
      </c>
      <c r="J17" s="4">
        <v>2</v>
      </c>
      <c r="K17" s="4" t="s">
        <v>29</v>
      </c>
      <c r="L17" s="4">
        <v>4260</v>
      </c>
      <c r="M17" s="4">
        <v>4260</v>
      </c>
      <c r="N17" s="4" t="s">
        <v>66</v>
      </c>
      <c r="O17" s="4" t="s">
        <v>31</v>
      </c>
      <c r="P17" s="4" t="s">
        <v>32</v>
      </c>
      <c r="Q17" s="4">
        <v>0</v>
      </c>
      <c r="R17" s="6">
        <v>44569</v>
      </c>
      <c r="S17" s="5">
        <v>44585</v>
      </c>
      <c r="T17" s="4" t="s">
        <v>33</v>
      </c>
      <c r="U17" s="4">
        <v>4260</v>
      </c>
      <c r="V17" s="4">
        <v>0</v>
      </c>
      <c r="W17" s="4">
        <v>0</v>
      </c>
      <c r="X17" s="4">
        <v>2379721</v>
      </c>
      <c r="Y17" s="4">
        <v>144000444</v>
      </c>
    </row>
    <row r="18" s="4" customFormat="1" spans="1:24">
      <c r="A18" s="4">
        <v>17147582632</v>
      </c>
      <c r="B18" s="4" t="s">
        <v>25</v>
      </c>
      <c r="C18" s="4" t="s">
        <v>26</v>
      </c>
      <c r="D18" s="4" t="s">
        <v>67</v>
      </c>
      <c r="E18" s="4" t="s">
        <v>68</v>
      </c>
      <c r="F18" s="5">
        <v>44574</v>
      </c>
      <c r="G18" s="5">
        <v>44584</v>
      </c>
      <c r="H18" s="4">
        <v>1</v>
      </c>
      <c r="I18" s="4">
        <v>10</v>
      </c>
      <c r="J18" s="4">
        <v>10</v>
      </c>
      <c r="K18" s="4" t="s">
        <v>29</v>
      </c>
      <c r="L18" s="4">
        <v>11510</v>
      </c>
      <c r="M18" s="4">
        <v>11510</v>
      </c>
      <c r="N18" s="4" t="s">
        <v>69</v>
      </c>
      <c r="O18" s="4" t="s">
        <v>31</v>
      </c>
      <c r="P18" s="4" t="s">
        <v>32</v>
      </c>
      <c r="Q18" s="4">
        <v>0</v>
      </c>
      <c r="R18" s="6">
        <v>44570</v>
      </c>
      <c r="S18" s="5">
        <v>44585</v>
      </c>
      <c r="T18" s="4" t="s">
        <v>33</v>
      </c>
      <c r="U18" s="4">
        <v>11510</v>
      </c>
      <c r="V18" s="4">
        <v>0</v>
      </c>
      <c r="W18" s="4">
        <v>0</v>
      </c>
      <c r="X18" s="4">
        <v>2381100</v>
      </c>
    </row>
    <row r="19" s="4" customFormat="1" spans="1:24">
      <c r="A19" s="4">
        <v>17147582632</v>
      </c>
      <c r="B19" s="4" t="s">
        <v>25</v>
      </c>
      <c r="C19" s="4" t="s">
        <v>45</v>
      </c>
      <c r="D19" s="4" t="s">
        <v>67</v>
      </c>
      <c r="E19" s="4" t="s">
        <v>68</v>
      </c>
      <c r="F19" s="5">
        <v>44574</v>
      </c>
      <c r="G19" s="5">
        <v>44584</v>
      </c>
      <c r="H19" s="4">
        <v>1</v>
      </c>
      <c r="I19" s="4">
        <v>10</v>
      </c>
      <c r="J19" s="4">
        <v>10</v>
      </c>
      <c r="K19" s="4" t="s">
        <v>29</v>
      </c>
      <c r="L19" s="4">
        <v>-11510</v>
      </c>
      <c r="M19" s="4">
        <v>-11510</v>
      </c>
      <c r="N19" s="4" t="s">
        <v>69</v>
      </c>
      <c r="O19" s="4" t="s">
        <v>31</v>
      </c>
      <c r="P19" s="4" t="s">
        <v>32</v>
      </c>
      <c r="Q19" s="4">
        <v>0</v>
      </c>
      <c r="R19" s="6">
        <v>44570</v>
      </c>
      <c r="S19" s="5">
        <v>44585</v>
      </c>
      <c r="T19" s="4" t="s">
        <v>33</v>
      </c>
      <c r="U19" s="4">
        <v>-11510</v>
      </c>
      <c r="V19" s="4">
        <v>0</v>
      </c>
      <c r="W19" s="4">
        <v>0</v>
      </c>
      <c r="X19" s="4">
        <v>2381100</v>
      </c>
    </row>
    <row r="20" s="4" customFormat="1" spans="1:25">
      <c r="A20" s="4">
        <v>17153915749</v>
      </c>
      <c r="B20" s="4" t="s">
        <v>25</v>
      </c>
      <c r="C20" s="4" t="s">
        <v>26</v>
      </c>
      <c r="D20" s="4" t="s">
        <v>67</v>
      </c>
      <c r="E20" s="4" t="s">
        <v>70</v>
      </c>
      <c r="F20" s="5">
        <v>44577</v>
      </c>
      <c r="G20" s="5">
        <v>44584</v>
      </c>
      <c r="H20" s="4">
        <v>1</v>
      </c>
      <c r="I20" s="4">
        <v>7</v>
      </c>
      <c r="J20" s="4">
        <v>7</v>
      </c>
      <c r="K20" s="4" t="s">
        <v>29</v>
      </c>
      <c r="L20" s="4">
        <v>5355</v>
      </c>
      <c r="M20" s="4">
        <v>5355</v>
      </c>
      <c r="N20" s="4" t="s">
        <v>71</v>
      </c>
      <c r="O20" s="4" t="s">
        <v>31</v>
      </c>
      <c r="P20" s="4" t="s">
        <v>32</v>
      </c>
      <c r="Q20" s="4">
        <v>0</v>
      </c>
      <c r="R20" s="6">
        <v>44571</v>
      </c>
      <c r="S20" s="5">
        <v>44585</v>
      </c>
      <c r="T20" s="4" t="s">
        <v>33</v>
      </c>
      <c r="U20" s="4">
        <v>5355</v>
      </c>
      <c r="V20" s="4">
        <v>0</v>
      </c>
      <c r="W20" s="4">
        <v>0</v>
      </c>
      <c r="X20" s="4">
        <v>2382658</v>
      </c>
      <c r="Y20" s="4">
        <v>47348</v>
      </c>
    </row>
    <row r="21" s="4" customFormat="1" spans="1:25">
      <c r="A21" s="4">
        <v>17159093992</v>
      </c>
      <c r="B21" s="4" t="s">
        <v>25</v>
      </c>
      <c r="C21" s="4" t="s">
        <v>26</v>
      </c>
      <c r="D21" s="4" t="s">
        <v>72</v>
      </c>
      <c r="E21" s="4" t="s">
        <v>73</v>
      </c>
      <c r="F21" s="5">
        <v>44581</v>
      </c>
      <c r="G21" s="5">
        <v>44582</v>
      </c>
      <c r="H21" s="4">
        <v>1</v>
      </c>
      <c r="I21" s="4">
        <v>1</v>
      </c>
      <c r="J21" s="4">
        <v>1</v>
      </c>
      <c r="K21" s="4" t="s">
        <v>29</v>
      </c>
      <c r="L21" s="4">
        <v>701</v>
      </c>
      <c r="M21" s="4">
        <v>701</v>
      </c>
      <c r="N21" s="4" t="s">
        <v>74</v>
      </c>
      <c r="O21" s="4" t="s">
        <v>31</v>
      </c>
      <c r="P21" s="4" t="s">
        <v>32</v>
      </c>
      <c r="Q21" s="4">
        <v>0</v>
      </c>
      <c r="R21" s="6">
        <v>44572</v>
      </c>
      <c r="S21" s="5">
        <v>44585</v>
      </c>
      <c r="T21" s="4" t="s">
        <v>33</v>
      </c>
      <c r="U21" s="4">
        <v>701</v>
      </c>
      <c r="V21" s="4">
        <v>0</v>
      </c>
      <c r="W21" s="4">
        <v>0</v>
      </c>
      <c r="X21" s="4">
        <v>2384635</v>
      </c>
      <c r="Y21" s="4">
        <v>432043</v>
      </c>
    </row>
    <row r="22" s="4" customFormat="1" spans="1:25">
      <c r="A22" s="4">
        <v>17160282349</v>
      </c>
      <c r="B22" s="4" t="s">
        <v>25</v>
      </c>
      <c r="C22" s="4" t="s">
        <v>26</v>
      </c>
      <c r="D22" s="4" t="s">
        <v>75</v>
      </c>
      <c r="E22" s="4" t="s">
        <v>76</v>
      </c>
      <c r="F22" s="5">
        <v>44577</v>
      </c>
      <c r="G22" s="5">
        <v>44578</v>
      </c>
      <c r="H22" s="4">
        <v>1</v>
      </c>
      <c r="I22" s="4">
        <v>1</v>
      </c>
      <c r="J22" s="4">
        <v>1</v>
      </c>
      <c r="K22" s="4" t="s">
        <v>29</v>
      </c>
      <c r="L22" s="4">
        <v>584</v>
      </c>
      <c r="M22" s="4">
        <v>584</v>
      </c>
      <c r="N22" s="4" t="s">
        <v>77</v>
      </c>
      <c r="O22" s="4" t="s">
        <v>31</v>
      </c>
      <c r="P22" s="4" t="s">
        <v>32</v>
      </c>
      <c r="Q22" s="4">
        <v>0</v>
      </c>
      <c r="R22" s="6">
        <v>44573</v>
      </c>
      <c r="S22" s="5">
        <v>44585</v>
      </c>
      <c r="T22" s="4" t="s">
        <v>33</v>
      </c>
      <c r="U22" s="4">
        <v>584</v>
      </c>
      <c r="V22" s="4">
        <v>0</v>
      </c>
      <c r="W22" s="4">
        <v>0</v>
      </c>
      <c r="X22" s="4">
        <v>2385312</v>
      </c>
      <c r="Y22" s="4">
        <v>11138047915</v>
      </c>
    </row>
    <row r="23" s="4" customFormat="1" spans="1:25">
      <c r="A23" s="4">
        <v>17165773708</v>
      </c>
      <c r="B23" s="4" t="s">
        <v>25</v>
      </c>
      <c r="C23" s="4" t="s">
        <v>26</v>
      </c>
      <c r="D23" s="4" t="s">
        <v>78</v>
      </c>
      <c r="E23" s="4" t="s">
        <v>79</v>
      </c>
      <c r="F23" s="5">
        <v>44577</v>
      </c>
      <c r="G23" s="5">
        <v>44578</v>
      </c>
      <c r="H23" s="4">
        <v>1</v>
      </c>
      <c r="I23" s="4">
        <v>1</v>
      </c>
      <c r="J23" s="4">
        <v>1</v>
      </c>
      <c r="K23" s="4" t="s">
        <v>29</v>
      </c>
      <c r="L23" s="4">
        <v>494</v>
      </c>
      <c r="M23" s="4">
        <v>494</v>
      </c>
      <c r="N23" s="4" t="s">
        <v>80</v>
      </c>
      <c r="O23" s="4" t="s">
        <v>31</v>
      </c>
      <c r="P23" s="4" t="s">
        <v>32</v>
      </c>
      <c r="Q23" s="4">
        <v>0</v>
      </c>
      <c r="R23" s="6">
        <v>44573</v>
      </c>
      <c r="S23" s="5">
        <v>44585</v>
      </c>
      <c r="T23" s="4" t="s">
        <v>33</v>
      </c>
      <c r="U23" s="4">
        <v>494</v>
      </c>
      <c r="V23" s="4">
        <v>0</v>
      </c>
      <c r="W23" s="4">
        <v>0</v>
      </c>
      <c r="X23" s="4">
        <v>2387237</v>
      </c>
      <c r="Y23" s="4">
        <v>479703</v>
      </c>
    </row>
    <row r="24" s="4" customFormat="1" spans="1:25">
      <c r="A24" s="4">
        <v>17169720139</v>
      </c>
      <c r="B24" s="4" t="s">
        <v>25</v>
      </c>
      <c r="C24" s="4" t="s">
        <v>26</v>
      </c>
      <c r="D24" s="4" t="s">
        <v>81</v>
      </c>
      <c r="E24" s="4" t="s">
        <v>82</v>
      </c>
      <c r="F24" s="5">
        <v>44580</v>
      </c>
      <c r="G24" s="5">
        <v>44582</v>
      </c>
      <c r="H24" s="4">
        <v>1</v>
      </c>
      <c r="I24" s="4">
        <v>2</v>
      </c>
      <c r="J24" s="4">
        <v>2</v>
      </c>
      <c r="K24" s="4" t="s">
        <v>29</v>
      </c>
      <c r="L24" s="4">
        <v>948</v>
      </c>
      <c r="M24" s="4">
        <v>948</v>
      </c>
      <c r="N24" s="4" t="s">
        <v>83</v>
      </c>
      <c r="O24" s="4" t="s">
        <v>31</v>
      </c>
      <c r="P24" s="4" t="s">
        <v>32</v>
      </c>
      <c r="Q24" s="4">
        <v>0</v>
      </c>
      <c r="R24" s="6">
        <v>44574</v>
      </c>
      <c r="S24" s="5">
        <v>44585</v>
      </c>
      <c r="T24" s="4" t="s">
        <v>33</v>
      </c>
      <c r="U24" s="4">
        <v>948</v>
      </c>
      <c r="V24" s="4">
        <v>0</v>
      </c>
      <c r="W24" s="4">
        <v>0</v>
      </c>
      <c r="X24" s="4">
        <v>2387973</v>
      </c>
      <c r="Y24" s="4">
        <v>97662248</v>
      </c>
    </row>
    <row r="25" s="4" customFormat="1" spans="1:25">
      <c r="A25" s="4">
        <v>17171616876</v>
      </c>
      <c r="B25" s="4" t="s">
        <v>25</v>
      </c>
      <c r="C25" s="4" t="s">
        <v>26</v>
      </c>
      <c r="D25" s="4" t="s">
        <v>84</v>
      </c>
      <c r="E25" s="4" t="s">
        <v>85</v>
      </c>
      <c r="F25" s="5">
        <v>44577</v>
      </c>
      <c r="G25" s="5">
        <v>44578</v>
      </c>
      <c r="H25" s="4">
        <v>1</v>
      </c>
      <c r="I25" s="4">
        <v>1</v>
      </c>
      <c r="J25" s="4">
        <v>1</v>
      </c>
      <c r="K25" s="4" t="s">
        <v>29</v>
      </c>
      <c r="L25" s="4">
        <v>276</v>
      </c>
      <c r="M25" s="4">
        <v>276</v>
      </c>
      <c r="N25" s="4" t="s">
        <v>86</v>
      </c>
      <c r="O25" s="4" t="s">
        <v>31</v>
      </c>
      <c r="P25" s="4" t="s">
        <v>32</v>
      </c>
      <c r="Q25" s="4">
        <v>0</v>
      </c>
      <c r="R25" s="6">
        <v>44574</v>
      </c>
      <c r="S25" s="5">
        <v>44585</v>
      </c>
      <c r="T25" s="4" t="s">
        <v>33</v>
      </c>
      <c r="U25" s="4">
        <v>276</v>
      </c>
      <c r="V25" s="4">
        <v>0</v>
      </c>
      <c r="W25" s="4">
        <v>0</v>
      </c>
      <c r="X25" s="4">
        <v>2389060</v>
      </c>
      <c r="Y25" s="4">
        <v>170261</v>
      </c>
    </row>
    <row r="26" s="4" customFormat="1" spans="1:25">
      <c r="A26" s="4">
        <v>17172145347</v>
      </c>
      <c r="B26" s="4" t="s">
        <v>25</v>
      </c>
      <c r="C26" s="4" t="s">
        <v>26</v>
      </c>
      <c r="D26" s="4" t="s">
        <v>78</v>
      </c>
      <c r="E26" s="4" t="s">
        <v>87</v>
      </c>
      <c r="F26" s="5">
        <v>44578</v>
      </c>
      <c r="G26" s="5">
        <v>44579</v>
      </c>
      <c r="H26" s="4">
        <v>1</v>
      </c>
      <c r="I26" s="4">
        <v>1</v>
      </c>
      <c r="J26" s="4">
        <v>1</v>
      </c>
      <c r="K26" s="4" t="s">
        <v>29</v>
      </c>
      <c r="L26" s="4">
        <v>372</v>
      </c>
      <c r="M26" s="4">
        <v>372</v>
      </c>
      <c r="N26" s="4" t="s">
        <v>88</v>
      </c>
      <c r="O26" s="4" t="s">
        <v>31</v>
      </c>
      <c r="P26" s="4" t="s">
        <v>32</v>
      </c>
      <c r="Q26" s="4">
        <v>0</v>
      </c>
      <c r="R26" s="6">
        <v>44574</v>
      </c>
      <c r="S26" s="5">
        <v>44585</v>
      </c>
      <c r="T26" s="4" t="s">
        <v>33</v>
      </c>
      <c r="U26" s="4">
        <v>372</v>
      </c>
      <c r="V26" s="4">
        <v>0</v>
      </c>
      <c r="W26" s="4">
        <v>0</v>
      </c>
      <c r="X26" s="4">
        <v>2389417</v>
      </c>
      <c r="Y26" s="4">
        <v>479777</v>
      </c>
    </row>
    <row r="27" s="4" customFormat="1" spans="1:25">
      <c r="A27" s="4">
        <v>17172213726</v>
      </c>
      <c r="B27" s="4" t="s">
        <v>25</v>
      </c>
      <c r="C27" s="4" t="s">
        <v>26</v>
      </c>
      <c r="D27" s="4" t="s">
        <v>78</v>
      </c>
      <c r="E27" s="4" t="s">
        <v>87</v>
      </c>
      <c r="F27" s="5">
        <v>44577</v>
      </c>
      <c r="G27" s="5">
        <v>44578</v>
      </c>
      <c r="H27" s="4">
        <v>1</v>
      </c>
      <c r="I27" s="4">
        <v>1</v>
      </c>
      <c r="J27" s="4">
        <v>1</v>
      </c>
      <c r="K27" s="4" t="s">
        <v>29</v>
      </c>
      <c r="L27" s="4">
        <v>372</v>
      </c>
      <c r="M27" s="4">
        <v>372</v>
      </c>
      <c r="N27" s="4" t="s">
        <v>89</v>
      </c>
      <c r="O27" s="4" t="s">
        <v>31</v>
      </c>
      <c r="P27" s="4" t="s">
        <v>32</v>
      </c>
      <c r="Q27" s="4">
        <v>0</v>
      </c>
      <c r="R27" s="6">
        <v>44575</v>
      </c>
      <c r="S27" s="5">
        <v>44585</v>
      </c>
      <c r="T27" s="4" t="s">
        <v>33</v>
      </c>
      <c r="U27" s="4">
        <v>372</v>
      </c>
      <c r="V27" s="4">
        <v>0</v>
      </c>
      <c r="W27" s="4">
        <v>0</v>
      </c>
      <c r="X27" s="4">
        <v>2389443</v>
      </c>
      <c r="Y27" s="4">
        <v>479776</v>
      </c>
    </row>
    <row r="28" s="4" customFormat="1" spans="1:25">
      <c r="A28" s="4">
        <v>17173436699</v>
      </c>
      <c r="B28" s="4" t="s">
        <v>25</v>
      </c>
      <c r="C28" s="4" t="s">
        <v>26</v>
      </c>
      <c r="D28" s="4" t="s">
        <v>81</v>
      </c>
      <c r="E28" s="4" t="s">
        <v>82</v>
      </c>
      <c r="F28" s="5">
        <v>44578</v>
      </c>
      <c r="G28" s="5">
        <v>44581</v>
      </c>
      <c r="H28" s="4">
        <v>1</v>
      </c>
      <c r="I28" s="4">
        <v>3</v>
      </c>
      <c r="J28" s="4">
        <v>3</v>
      </c>
      <c r="K28" s="4" t="s">
        <v>29</v>
      </c>
      <c r="L28" s="4">
        <v>1422</v>
      </c>
      <c r="M28" s="4">
        <v>1422</v>
      </c>
      <c r="N28" s="4" t="s">
        <v>90</v>
      </c>
      <c r="O28" s="4" t="s">
        <v>31</v>
      </c>
      <c r="P28" s="4" t="s">
        <v>32</v>
      </c>
      <c r="Q28" s="4">
        <v>0</v>
      </c>
      <c r="R28" s="6">
        <v>44575</v>
      </c>
      <c r="S28" s="5">
        <v>44585</v>
      </c>
      <c r="T28" s="4" t="s">
        <v>33</v>
      </c>
      <c r="U28" s="4">
        <v>1422</v>
      </c>
      <c r="V28" s="4">
        <v>0</v>
      </c>
      <c r="W28" s="4">
        <v>0</v>
      </c>
      <c r="X28" s="4">
        <v>2390251</v>
      </c>
      <c r="Y28" s="4">
        <v>98425074</v>
      </c>
    </row>
    <row r="29" s="4" customFormat="1" spans="1:25">
      <c r="A29" s="4">
        <v>17173529750</v>
      </c>
      <c r="B29" s="4" t="s">
        <v>25</v>
      </c>
      <c r="C29" s="4" t="s">
        <v>26</v>
      </c>
      <c r="D29" s="4" t="s">
        <v>81</v>
      </c>
      <c r="E29" s="4" t="s">
        <v>82</v>
      </c>
      <c r="F29" s="5">
        <v>44581</v>
      </c>
      <c r="G29" s="5">
        <v>44582</v>
      </c>
      <c r="H29" s="4">
        <v>1</v>
      </c>
      <c r="I29" s="4">
        <v>1</v>
      </c>
      <c r="J29" s="4">
        <v>1</v>
      </c>
      <c r="K29" s="4" t="s">
        <v>29</v>
      </c>
      <c r="L29" s="4">
        <v>474</v>
      </c>
      <c r="M29" s="4">
        <v>474</v>
      </c>
      <c r="N29" s="4" t="s">
        <v>90</v>
      </c>
      <c r="O29" s="4" t="s">
        <v>31</v>
      </c>
      <c r="P29" s="4" t="s">
        <v>32</v>
      </c>
      <c r="Q29" s="4">
        <v>0</v>
      </c>
      <c r="R29" s="6">
        <v>44575</v>
      </c>
      <c r="S29" s="5">
        <v>44585</v>
      </c>
      <c r="T29" s="4" t="s">
        <v>33</v>
      </c>
      <c r="U29" s="4">
        <v>474</v>
      </c>
      <c r="V29" s="4">
        <v>0</v>
      </c>
      <c r="W29" s="4">
        <v>0</v>
      </c>
      <c r="X29" s="4">
        <v>2390303</v>
      </c>
      <c r="Y29" s="4">
        <v>98431014</v>
      </c>
    </row>
    <row r="30" s="4" customFormat="1" spans="1:25">
      <c r="A30" s="4">
        <v>17176113075</v>
      </c>
      <c r="B30" s="4" t="s">
        <v>25</v>
      </c>
      <c r="C30" s="4" t="s">
        <v>26</v>
      </c>
      <c r="D30" s="4" t="s">
        <v>91</v>
      </c>
      <c r="E30" s="4" t="s">
        <v>92</v>
      </c>
      <c r="F30" s="5">
        <v>44576</v>
      </c>
      <c r="G30" s="5">
        <v>44578</v>
      </c>
      <c r="H30" s="4">
        <v>1</v>
      </c>
      <c r="I30" s="4">
        <v>2</v>
      </c>
      <c r="J30" s="4">
        <v>2</v>
      </c>
      <c r="K30" s="4" t="s">
        <v>29</v>
      </c>
      <c r="L30" s="4">
        <v>592</v>
      </c>
      <c r="M30" s="4">
        <v>592</v>
      </c>
      <c r="N30" s="4" t="s">
        <v>93</v>
      </c>
      <c r="O30" s="4" t="s">
        <v>31</v>
      </c>
      <c r="P30" s="4" t="s">
        <v>32</v>
      </c>
      <c r="Q30" s="4">
        <v>0</v>
      </c>
      <c r="R30" s="6">
        <v>44575</v>
      </c>
      <c r="S30" s="5">
        <v>44585</v>
      </c>
      <c r="T30" s="4" t="s">
        <v>33</v>
      </c>
      <c r="U30" s="4">
        <v>592</v>
      </c>
      <c r="V30" s="4">
        <v>0</v>
      </c>
      <c r="W30" s="4">
        <v>0</v>
      </c>
      <c r="X30" s="4">
        <v>2390409</v>
      </c>
      <c r="Y30" s="4">
        <v>324681</v>
      </c>
    </row>
    <row r="31" s="4" customFormat="1" spans="1:25">
      <c r="A31" s="4">
        <v>17179372419</v>
      </c>
      <c r="B31" s="4" t="s">
        <v>25</v>
      </c>
      <c r="C31" s="4" t="s">
        <v>26</v>
      </c>
      <c r="D31" s="4" t="s">
        <v>94</v>
      </c>
      <c r="E31" s="4" t="s">
        <v>95</v>
      </c>
      <c r="F31" s="5">
        <v>44581</v>
      </c>
      <c r="G31" s="5">
        <v>44584</v>
      </c>
      <c r="H31" s="4">
        <v>1</v>
      </c>
      <c r="I31" s="4">
        <v>3</v>
      </c>
      <c r="J31" s="4">
        <v>3</v>
      </c>
      <c r="K31" s="4" t="s">
        <v>29</v>
      </c>
      <c r="L31" s="4">
        <v>6405</v>
      </c>
      <c r="M31" s="4">
        <v>6405</v>
      </c>
      <c r="N31" s="4" t="s">
        <v>96</v>
      </c>
      <c r="O31" s="4" t="s">
        <v>31</v>
      </c>
      <c r="P31" s="4" t="s">
        <v>32</v>
      </c>
      <c r="Q31" s="4">
        <v>0</v>
      </c>
      <c r="R31" s="6">
        <v>44576</v>
      </c>
      <c r="S31" s="5">
        <v>44585</v>
      </c>
      <c r="T31" s="4" t="s">
        <v>33</v>
      </c>
      <c r="U31" s="4">
        <v>6405</v>
      </c>
      <c r="V31" s="4">
        <v>0</v>
      </c>
      <c r="W31" s="4">
        <v>0</v>
      </c>
      <c r="X31" s="4">
        <v>2392205</v>
      </c>
      <c r="Y31" s="4">
        <v>84152</v>
      </c>
    </row>
    <row r="32" s="4" customFormat="1" spans="1:25">
      <c r="A32" s="4">
        <v>17179466593</v>
      </c>
      <c r="B32" s="4" t="s">
        <v>25</v>
      </c>
      <c r="C32" s="4" t="s">
        <v>26</v>
      </c>
      <c r="D32" s="4" t="s">
        <v>27</v>
      </c>
      <c r="E32" s="4" t="s">
        <v>97</v>
      </c>
      <c r="F32" s="5">
        <v>44581</v>
      </c>
      <c r="G32" s="5">
        <v>44583</v>
      </c>
      <c r="H32" s="4">
        <v>1</v>
      </c>
      <c r="I32" s="4">
        <v>2</v>
      </c>
      <c r="J32" s="4">
        <v>2</v>
      </c>
      <c r="K32" s="4" t="s">
        <v>29</v>
      </c>
      <c r="L32" s="4">
        <v>3789</v>
      </c>
      <c r="M32" s="4">
        <v>3789</v>
      </c>
      <c r="N32" s="4" t="s">
        <v>98</v>
      </c>
      <c r="O32" s="4" t="s">
        <v>31</v>
      </c>
      <c r="P32" s="4" t="s">
        <v>32</v>
      </c>
      <c r="Q32" s="4">
        <v>0</v>
      </c>
      <c r="R32" s="6">
        <v>44576</v>
      </c>
      <c r="S32" s="5">
        <v>44585</v>
      </c>
      <c r="T32" s="4" t="s">
        <v>33</v>
      </c>
      <c r="U32" s="4">
        <v>3789</v>
      </c>
      <c r="V32" s="4">
        <v>0</v>
      </c>
      <c r="W32" s="4">
        <v>0</v>
      </c>
      <c r="X32" s="4">
        <v>2392268</v>
      </c>
      <c r="Y32" s="4">
        <v>1453914</v>
      </c>
    </row>
    <row r="33" s="4" customFormat="1" spans="1:25">
      <c r="A33" s="4">
        <v>17179475723</v>
      </c>
      <c r="B33" s="4" t="s">
        <v>25</v>
      </c>
      <c r="C33" s="4" t="s">
        <v>26</v>
      </c>
      <c r="D33" s="4" t="s">
        <v>78</v>
      </c>
      <c r="E33" s="4" t="s">
        <v>87</v>
      </c>
      <c r="F33" s="5">
        <v>44578</v>
      </c>
      <c r="G33" s="5">
        <v>44581</v>
      </c>
      <c r="H33" s="4">
        <v>1</v>
      </c>
      <c r="I33" s="4">
        <v>3</v>
      </c>
      <c r="J33" s="4">
        <v>3</v>
      </c>
      <c r="K33" s="4" t="s">
        <v>29</v>
      </c>
      <c r="L33" s="4">
        <v>1116</v>
      </c>
      <c r="M33" s="4">
        <v>1116</v>
      </c>
      <c r="N33" s="4" t="s">
        <v>99</v>
      </c>
      <c r="O33" s="4" t="s">
        <v>31</v>
      </c>
      <c r="P33" s="4" t="s">
        <v>32</v>
      </c>
      <c r="Q33" s="4">
        <v>0</v>
      </c>
      <c r="R33" s="6">
        <v>44576</v>
      </c>
      <c r="S33" s="5">
        <v>44585</v>
      </c>
      <c r="T33" s="4" t="s">
        <v>33</v>
      </c>
      <c r="U33" s="4">
        <v>1116</v>
      </c>
      <c r="V33" s="4">
        <v>0</v>
      </c>
      <c r="W33" s="4">
        <v>0</v>
      </c>
      <c r="X33" s="4">
        <v>2392277</v>
      </c>
      <c r="Y33" s="4">
        <v>479911</v>
      </c>
    </row>
    <row r="34" s="4" customFormat="1" spans="1:25">
      <c r="A34" s="4">
        <v>17179981191</v>
      </c>
      <c r="B34" s="4" t="s">
        <v>25</v>
      </c>
      <c r="C34" s="4" t="s">
        <v>26</v>
      </c>
      <c r="D34" s="4" t="s">
        <v>78</v>
      </c>
      <c r="E34" s="4" t="s">
        <v>87</v>
      </c>
      <c r="F34" s="5">
        <v>44579</v>
      </c>
      <c r="G34" s="5">
        <v>44580</v>
      </c>
      <c r="H34" s="4">
        <v>1</v>
      </c>
      <c r="I34" s="4">
        <v>1</v>
      </c>
      <c r="J34" s="4">
        <v>1</v>
      </c>
      <c r="K34" s="4" t="s">
        <v>29</v>
      </c>
      <c r="L34" s="4">
        <v>372</v>
      </c>
      <c r="M34" s="4">
        <v>372</v>
      </c>
      <c r="N34" s="4" t="s">
        <v>100</v>
      </c>
      <c r="O34" s="4" t="s">
        <v>31</v>
      </c>
      <c r="P34" s="4" t="s">
        <v>32</v>
      </c>
      <c r="Q34" s="4">
        <v>0</v>
      </c>
      <c r="R34" s="6">
        <v>44576</v>
      </c>
      <c r="S34" s="5">
        <v>44585</v>
      </c>
      <c r="T34" s="4" t="s">
        <v>33</v>
      </c>
      <c r="U34" s="4">
        <v>372</v>
      </c>
      <c r="V34" s="4">
        <v>0</v>
      </c>
      <c r="W34" s="4">
        <v>0</v>
      </c>
      <c r="X34" s="4">
        <v>2392563</v>
      </c>
      <c r="Y34" s="4">
        <v>479939</v>
      </c>
    </row>
    <row r="35" s="4" customFormat="1" spans="1:25">
      <c r="A35" s="4">
        <v>17179987815</v>
      </c>
      <c r="B35" s="4" t="s">
        <v>25</v>
      </c>
      <c r="C35" s="4" t="s">
        <v>26</v>
      </c>
      <c r="D35" s="4" t="s">
        <v>78</v>
      </c>
      <c r="E35" s="4" t="s">
        <v>87</v>
      </c>
      <c r="F35" s="5">
        <v>44580</v>
      </c>
      <c r="G35" s="5">
        <v>44582</v>
      </c>
      <c r="H35" s="4">
        <v>1</v>
      </c>
      <c r="I35" s="4">
        <v>2</v>
      </c>
      <c r="J35" s="4">
        <v>2</v>
      </c>
      <c r="K35" s="4" t="s">
        <v>29</v>
      </c>
      <c r="L35" s="4">
        <v>744</v>
      </c>
      <c r="M35" s="4">
        <v>744</v>
      </c>
      <c r="N35" s="4" t="s">
        <v>100</v>
      </c>
      <c r="O35" s="4" t="s">
        <v>31</v>
      </c>
      <c r="P35" s="4" t="s">
        <v>32</v>
      </c>
      <c r="Q35" s="4">
        <v>0</v>
      </c>
      <c r="R35" s="6">
        <v>44576</v>
      </c>
      <c r="S35" s="5">
        <v>44585</v>
      </c>
      <c r="T35" s="4" t="s">
        <v>33</v>
      </c>
      <c r="U35" s="4">
        <v>744</v>
      </c>
      <c r="V35" s="4">
        <v>0</v>
      </c>
      <c r="W35" s="4">
        <v>0</v>
      </c>
      <c r="X35" s="4">
        <v>2392566</v>
      </c>
      <c r="Y35" s="4">
        <v>479940</v>
      </c>
    </row>
    <row r="36" s="4" customFormat="1" spans="1:25">
      <c r="A36" s="4">
        <v>17180022012</v>
      </c>
      <c r="B36" s="4" t="s">
        <v>25</v>
      </c>
      <c r="C36" s="4" t="s">
        <v>26</v>
      </c>
      <c r="D36" s="4" t="s">
        <v>78</v>
      </c>
      <c r="E36" s="4" t="s">
        <v>87</v>
      </c>
      <c r="F36" s="5">
        <v>44577</v>
      </c>
      <c r="G36" s="5">
        <v>44581</v>
      </c>
      <c r="H36" s="4">
        <v>1</v>
      </c>
      <c r="I36" s="4">
        <v>4</v>
      </c>
      <c r="J36" s="4">
        <v>4</v>
      </c>
      <c r="K36" s="4" t="s">
        <v>29</v>
      </c>
      <c r="L36" s="4">
        <v>1488</v>
      </c>
      <c r="M36" s="4">
        <v>1488</v>
      </c>
      <c r="N36" s="4" t="s">
        <v>101</v>
      </c>
      <c r="O36" s="4" t="s">
        <v>31</v>
      </c>
      <c r="P36" s="4" t="s">
        <v>32</v>
      </c>
      <c r="Q36" s="4">
        <v>0</v>
      </c>
      <c r="R36" s="6">
        <v>44576</v>
      </c>
      <c r="S36" s="5">
        <v>44585</v>
      </c>
      <c r="T36" s="4" t="s">
        <v>33</v>
      </c>
      <c r="U36" s="4">
        <v>1488</v>
      </c>
      <c r="V36" s="4">
        <v>0</v>
      </c>
      <c r="W36" s="4">
        <v>0</v>
      </c>
      <c r="X36" s="4">
        <v>2392582</v>
      </c>
      <c r="Y36" s="4">
        <v>479941</v>
      </c>
    </row>
    <row r="37" s="4" customFormat="1" spans="1:24">
      <c r="A37" s="4">
        <v>17183139809</v>
      </c>
      <c r="B37" s="4" t="s">
        <v>25</v>
      </c>
      <c r="C37" s="4" t="s">
        <v>26</v>
      </c>
      <c r="D37" s="4" t="s">
        <v>78</v>
      </c>
      <c r="E37" s="4" t="s">
        <v>87</v>
      </c>
      <c r="F37" s="5">
        <v>44578</v>
      </c>
      <c r="G37" s="5">
        <v>44581</v>
      </c>
      <c r="H37" s="4">
        <v>1</v>
      </c>
      <c r="I37" s="4">
        <v>3</v>
      </c>
      <c r="J37" s="4">
        <v>3</v>
      </c>
      <c r="K37" s="4" t="s">
        <v>29</v>
      </c>
      <c r="L37" s="4">
        <v>1116</v>
      </c>
      <c r="M37" s="4">
        <v>1116</v>
      </c>
      <c r="N37" s="4" t="s">
        <v>102</v>
      </c>
      <c r="O37" s="4" t="s">
        <v>31</v>
      </c>
      <c r="P37" s="4" t="s">
        <v>32</v>
      </c>
      <c r="Q37" s="4">
        <v>0</v>
      </c>
      <c r="R37" s="6">
        <v>44576</v>
      </c>
      <c r="S37" s="5">
        <v>44585</v>
      </c>
      <c r="T37" s="4" t="s">
        <v>33</v>
      </c>
      <c r="U37" s="4">
        <v>1116</v>
      </c>
      <c r="V37" s="4">
        <v>0</v>
      </c>
      <c r="W37" s="4">
        <v>0</v>
      </c>
      <c r="X37" s="4">
        <v>2393152</v>
      </c>
    </row>
    <row r="38" s="4" customFormat="1" spans="1:25">
      <c r="A38" s="4">
        <v>17183776524</v>
      </c>
      <c r="B38" s="4" t="s">
        <v>25</v>
      </c>
      <c r="C38" s="4" t="s">
        <v>26</v>
      </c>
      <c r="D38" s="4" t="s">
        <v>103</v>
      </c>
      <c r="E38" s="4" t="s">
        <v>104</v>
      </c>
      <c r="F38" s="5">
        <v>44583</v>
      </c>
      <c r="G38" s="5">
        <v>44584</v>
      </c>
      <c r="H38" s="4">
        <v>1</v>
      </c>
      <c r="I38" s="4">
        <v>1</v>
      </c>
      <c r="J38" s="4">
        <v>1</v>
      </c>
      <c r="K38" s="4" t="s">
        <v>29</v>
      </c>
      <c r="L38" s="4">
        <v>663</v>
      </c>
      <c r="M38" s="4">
        <v>663</v>
      </c>
      <c r="N38" s="4" t="s">
        <v>105</v>
      </c>
      <c r="O38" s="4" t="s">
        <v>31</v>
      </c>
      <c r="P38" s="4" t="s">
        <v>32</v>
      </c>
      <c r="Q38" s="4">
        <v>0</v>
      </c>
      <c r="R38" s="6">
        <v>44576</v>
      </c>
      <c r="S38" s="5">
        <v>44585</v>
      </c>
      <c r="T38" s="4" t="s">
        <v>33</v>
      </c>
      <c r="U38" s="4">
        <v>663</v>
      </c>
      <c r="V38" s="4">
        <v>0</v>
      </c>
      <c r="W38" s="4">
        <v>0</v>
      </c>
      <c r="X38" s="4">
        <v>2393452</v>
      </c>
      <c r="Y38" s="4">
        <v>39800951</v>
      </c>
    </row>
    <row r="39" s="4" customFormat="1" spans="1:24">
      <c r="A39" s="4">
        <v>17183139809</v>
      </c>
      <c r="B39" s="4" t="s">
        <v>25</v>
      </c>
      <c r="C39" s="4" t="s">
        <v>45</v>
      </c>
      <c r="D39" s="4" t="s">
        <v>78</v>
      </c>
      <c r="E39" s="4" t="s">
        <v>87</v>
      </c>
      <c r="F39" s="5">
        <v>44578</v>
      </c>
      <c r="G39" s="5">
        <v>44581</v>
      </c>
      <c r="H39" s="4">
        <v>1</v>
      </c>
      <c r="I39" s="4">
        <v>3</v>
      </c>
      <c r="J39" s="4">
        <v>3</v>
      </c>
      <c r="K39" s="4" t="s">
        <v>29</v>
      </c>
      <c r="L39" s="4">
        <v>-1116</v>
      </c>
      <c r="M39" s="4">
        <v>-1116</v>
      </c>
      <c r="N39" s="4" t="s">
        <v>102</v>
      </c>
      <c r="O39" s="4" t="s">
        <v>31</v>
      </c>
      <c r="P39" s="4" t="s">
        <v>32</v>
      </c>
      <c r="Q39" s="4">
        <v>0</v>
      </c>
      <c r="R39" s="6">
        <v>44576</v>
      </c>
      <c r="S39" s="5">
        <v>44585</v>
      </c>
      <c r="T39" s="4" t="s">
        <v>33</v>
      </c>
      <c r="U39" s="4">
        <v>-1116</v>
      </c>
      <c r="V39" s="4">
        <v>0</v>
      </c>
      <c r="W39" s="4">
        <v>0</v>
      </c>
      <c r="X39" s="4">
        <v>2393152</v>
      </c>
    </row>
    <row r="40" s="4" customFormat="1" spans="1:24">
      <c r="A40" s="4">
        <v>17183900512</v>
      </c>
      <c r="B40" s="4" t="s">
        <v>25</v>
      </c>
      <c r="C40" s="4" t="s">
        <v>26</v>
      </c>
      <c r="D40" s="4" t="s">
        <v>78</v>
      </c>
      <c r="E40" s="4" t="s">
        <v>87</v>
      </c>
      <c r="F40" s="5">
        <v>44577</v>
      </c>
      <c r="G40" s="5">
        <v>44579</v>
      </c>
      <c r="H40" s="4">
        <v>3</v>
      </c>
      <c r="I40" s="4">
        <v>2</v>
      </c>
      <c r="J40" s="4">
        <v>6</v>
      </c>
      <c r="K40" s="4" t="s">
        <v>29</v>
      </c>
      <c r="L40" s="4">
        <v>2232</v>
      </c>
      <c r="M40" s="4">
        <v>2232</v>
      </c>
      <c r="N40" s="4" t="s">
        <v>106</v>
      </c>
      <c r="O40" s="4" t="s">
        <v>31</v>
      </c>
      <c r="P40" s="4" t="s">
        <v>32</v>
      </c>
      <c r="Q40" s="4">
        <v>0</v>
      </c>
      <c r="R40" s="6">
        <v>44576</v>
      </c>
      <c r="S40" s="5">
        <v>44585</v>
      </c>
      <c r="T40" s="4" t="s">
        <v>33</v>
      </c>
      <c r="U40" s="4">
        <v>2232</v>
      </c>
      <c r="V40" s="4">
        <v>0</v>
      </c>
      <c r="W40" s="4">
        <v>0</v>
      </c>
      <c r="X40" s="4">
        <v>2393548</v>
      </c>
    </row>
    <row r="41" s="4" customFormat="1" spans="1:25">
      <c r="A41" s="4">
        <v>17184087079</v>
      </c>
      <c r="B41" s="4" t="s">
        <v>25</v>
      </c>
      <c r="C41" s="4" t="s">
        <v>26</v>
      </c>
      <c r="D41" s="4" t="s">
        <v>107</v>
      </c>
      <c r="E41" s="4" t="s">
        <v>108</v>
      </c>
      <c r="F41" s="5">
        <v>44577</v>
      </c>
      <c r="G41" s="5">
        <v>44578</v>
      </c>
      <c r="H41" s="4">
        <v>1</v>
      </c>
      <c r="I41" s="4">
        <v>1</v>
      </c>
      <c r="J41" s="4">
        <v>1</v>
      </c>
      <c r="K41" s="4" t="s">
        <v>29</v>
      </c>
      <c r="L41" s="4">
        <v>658</v>
      </c>
      <c r="M41" s="4">
        <v>658</v>
      </c>
      <c r="N41" s="4" t="s">
        <v>109</v>
      </c>
      <c r="O41" s="4" t="s">
        <v>31</v>
      </c>
      <c r="P41" s="4" t="s">
        <v>32</v>
      </c>
      <c r="Q41" s="4">
        <v>0</v>
      </c>
      <c r="R41" s="6">
        <v>44576</v>
      </c>
      <c r="S41" s="5">
        <v>44585</v>
      </c>
      <c r="T41" s="4" t="s">
        <v>33</v>
      </c>
      <c r="U41" s="4">
        <v>658</v>
      </c>
      <c r="V41" s="4">
        <v>0</v>
      </c>
      <c r="W41" s="4">
        <v>0</v>
      </c>
      <c r="X41" s="4">
        <v>2393647</v>
      </c>
      <c r="Y41" s="4" t="s">
        <v>110</v>
      </c>
    </row>
    <row r="42" s="4" customFormat="1" spans="1:24">
      <c r="A42" s="4">
        <v>17183900512</v>
      </c>
      <c r="B42" s="4" t="s">
        <v>25</v>
      </c>
      <c r="C42" s="4" t="s">
        <v>45</v>
      </c>
      <c r="D42" s="4" t="s">
        <v>78</v>
      </c>
      <c r="E42" s="4" t="s">
        <v>87</v>
      </c>
      <c r="F42" s="5">
        <v>44577</v>
      </c>
      <c r="G42" s="5">
        <v>44579</v>
      </c>
      <c r="H42" s="4">
        <v>3</v>
      </c>
      <c r="I42" s="4">
        <v>2</v>
      </c>
      <c r="J42" s="4">
        <v>6</v>
      </c>
      <c r="K42" s="4" t="s">
        <v>29</v>
      </c>
      <c r="L42" s="4">
        <v>-2232</v>
      </c>
      <c r="M42" s="4">
        <v>-2232</v>
      </c>
      <c r="N42" s="4" t="s">
        <v>106</v>
      </c>
      <c r="O42" s="4" t="s">
        <v>31</v>
      </c>
      <c r="P42" s="4" t="s">
        <v>32</v>
      </c>
      <c r="Q42" s="4">
        <v>0</v>
      </c>
      <c r="R42" s="6">
        <v>44576</v>
      </c>
      <c r="S42" s="5">
        <v>44585</v>
      </c>
      <c r="T42" s="4" t="s">
        <v>33</v>
      </c>
      <c r="U42" s="4">
        <v>-2232</v>
      </c>
      <c r="V42" s="4">
        <v>0</v>
      </c>
      <c r="W42" s="4">
        <v>0</v>
      </c>
      <c r="X42" s="4">
        <v>2393548</v>
      </c>
    </row>
    <row r="43" s="4" customFormat="1" spans="1:25">
      <c r="A43" s="4">
        <v>17184571810</v>
      </c>
      <c r="B43" s="4" t="s">
        <v>25</v>
      </c>
      <c r="C43" s="4" t="s">
        <v>26</v>
      </c>
      <c r="D43" s="4" t="s">
        <v>81</v>
      </c>
      <c r="E43" s="4" t="s">
        <v>82</v>
      </c>
      <c r="F43" s="5">
        <v>44577</v>
      </c>
      <c r="G43" s="5">
        <v>44578</v>
      </c>
      <c r="H43" s="4">
        <v>1</v>
      </c>
      <c r="I43" s="4">
        <v>1</v>
      </c>
      <c r="J43" s="4">
        <v>1</v>
      </c>
      <c r="K43" s="4" t="s">
        <v>29</v>
      </c>
      <c r="L43" s="4">
        <v>474</v>
      </c>
      <c r="M43" s="4">
        <v>474</v>
      </c>
      <c r="N43" s="4" t="s">
        <v>111</v>
      </c>
      <c r="O43" s="4" t="s">
        <v>31</v>
      </c>
      <c r="P43" s="4" t="s">
        <v>32</v>
      </c>
      <c r="Q43" s="4">
        <v>0</v>
      </c>
      <c r="R43" s="6">
        <v>44577</v>
      </c>
      <c r="S43" s="5">
        <v>44585</v>
      </c>
      <c r="T43" s="4" t="s">
        <v>33</v>
      </c>
      <c r="U43" s="4">
        <v>474</v>
      </c>
      <c r="V43" s="4">
        <v>0</v>
      </c>
      <c r="W43" s="4">
        <v>0</v>
      </c>
      <c r="X43" s="4">
        <v>2393834</v>
      </c>
      <c r="Y43" s="4">
        <v>99505668</v>
      </c>
    </row>
    <row r="44" s="4" customFormat="1" spans="1:25">
      <c r="A44" s="4">
        <v>17184078421</v>
      </c>
      <c r="B44" s="4" t="s">
        <v>25</v>
      </c>
      <c r="C44" s="4" t="s">
        <v>26</v>
      </c>
      <c r="D44" s="4" t="s">
        <v>78</v>
      </c>
      <c r="E44" s="4" t="s">
        <v>87</v>
      </c>
      <c r="F44" s="5">
        <v>44577</v>
      </c>
      <c r="G44" s="5">
        <v>44581</v>
      </c>
      <c r="H44" s="4">
        <v>1</v>
      </c>
      <c r="I44" s="4">
        <v>4</v>
      </c>
      <c r="J44" s="4">
        <v>4</v>
      </c>
      <c r="K44" s="4" t="s">
        <v>29</v>
      </c>
      <c r="L44" s="4">
        <v>1488</v>
      </c>
      <c r="M44" s="4">
        <v>1488</v>
      </c>
      <c r="N44" s="4" t="s">
        <v>112</v>
      </c>
      <c r="O44" s="4" t="s">
        <v>31</v>
      </c>
      <c r="P44" s="4" t="s">
        <v>32</v>
      </c>
      <c r="Q44" s="4">
        <v>0</v>
      </c>
      <c r="R44" s="6">
        <v>44576</v>
      </c>
      <c r="S44" s="5">
        <v>44585</v>
      </c>
      <c r="T44" s="4" t="s">
        <v>33</v>
      </c>
      <c r="U44" s="4">
        <v>1488</v>
      </c>
      <c r="V44" s="4">
        <v>0</v>
      </c>
      <c r="W44" s="4">
        <v>0</v>
      </c>
      <c r="X44" s="4">
        <v>2393646</v>
      </c>
      <c r="Y44" s="4">
        <v>480023</v>
      </c>
    </row>
    <row r="45" s="4" customFormat="1" spans="1:24">
      <c r="A45" s="4">
        <v>17186393412</v>
      </c>
      <c r="B45" s="4" t="s">
        <v>25</v>
      </c>
      <c r="C45" s="4" t="s">
        <v>26</v>
      </c>
      <c r="D45" s="4" t="s">
        <v>75</v>
      </c>
      <c r="E45" s="4" t="s">
        <v>113</v>
      </c>
      <c r="F45" s="5">
        <v>44577</v>
      </c>
      <c r="G45" s="5">
        <v>44578</v>
      </c>
      <c r="H45" s="4">
        <v>1</v>
      </c>
      <c r="I45" s="4">
        <v>1</v>
      </c>
      <c r="J45" s="4">
        <v>1</v>
      </c>
      <c r="K45" s="4" t="s">
        <v>29</v>
      </c>
      <c r="L45" s="4">
        <v>674</v>
      </c>
      <c r="M45" s="4">
        <v>674</v>
      </c>
      <c r="N45" s="4" t="s">
        <v>114</v>
      </c>
      <c r="O45" s="4" t="s">
        <v>31</v>
      </c>
      <c r="P45" s="4" t="s">
        <v>32</v>
      </c>
      <c r="Q45" s="4">
        <v>0</v>
      </c>
      <c r="R45" s="6">
        <v>44577</v>
      </c>
      <c r="S45" s="5">
        <v>44585</v>
      </c>
      <c r="T45" s="4" t="s">
        <v>33</v>
      </c>
      <c r="U45" s="4">
        <v>674</v>
      </c>
      <c r="V45" s="4">
        <v>0</v>
      </c>
      <c r="W45" s="4">
        <v>0</v>
      </c>
      <c r="X45" s="4">
        <v>2394897</v>
      </c>
    </row>
    <row r="46" s="4" customFormat="1" spans="1:24">
      <c r="A46" s="4">
        <v>17186393412</v>
      </c>
      <c r="B46" s="4" t="s">
        <v>25</v>
      </c>
      <c r="C46" s="4" t="s">
        <v>45</v>
      </c>
      <c r="D46" s="4" t="s">
        <v>75</v>
      </c>
      <c r="E46" s="4" t="s">
        <v>113</v>
      </c>
      <c r="F46" s="5">
        <v>44577</v>
      </c>
      <c r="G46" s="5">
        <v>44578</v>
      </c>
      <c r="H46" s="4">
        <v>1</v>
      </c>
      <c r="I46" s="4">
        <v>1</v>
      </c>
      <c r="J46" s="4">
        <v>1</v>
      </c>
      <c r="K46" s="4" t="s">
        <v>29</v>
      </c>
      <c r="L46" s="4">
        <v>-674</v>
      </c>
      <c r="M46" s="4">
        <v>-674</v>
      </c>
      <c r="N46" s="4" t="s">
        <v>114</v>
      </c>
      <c r="O46" s="4" t="s">
        <v>31</v>
      </c>
      <c r="P46" s="4" t="s">
        <v>32</v>
      </c>
      <c r="Q46" s="4">
        <v>0</v>
      </c>
      <c r="R46" s="6">
        <v>44577</v>
      </c>
      <c r="S46" s="5">
        <v>44585</v>
      </c>
      <c r="T46" s="4" t="s">
        <v>33</v>
      </c>
      <c r="U46" s="4">
        <v>-674</v>
      </c>
      <c r="V46" s="4">
        <v>0</v>
      </c>
      <c r="W46" s="4">
        <v>0</v>
      </c>
      <c r="X46" s="4">
        <v>2394897</v>
      </c>
    </row>
    <row r="47" s="4" customFormat="1" spans="1:25">
      <c r="A47" s="4">
        <v>17186639755</v>
      </c>
      <c r="B47" s="4" t="s">
        <v>25</v>
      </c>
      <c r="C47" s="4" t="s">
        <v>26</v>
      </c>
      <c r="D47" s="4" t="s">
        <v>84</v>
      </c>
      <c r="E47" s="4" t="s">
        <v>85</v>
      </c>
      <c r="F47" s="5">
        <v>44578</v>
      </c>
      <c r="G47" s="5">
        <v>44580</v>
      </c>
      <c r="H47" s="4">
        <v>1</v>
      </c>
      <c r="I47" s="4">
        <v>2</v>
      </c>
      <c r="J47" s="4">
        <v>2</v>
      </c>
      <c r="K47" s="4" t="s">
        <v>29</v>
      </c>
      <c r="L47" s="4">
        <v>552</v>
      </c>
      <c r="M47" s="4">
        <v>552</v>
      </c>
      <c r="N47" s="4" t="s">
        <v>115</v>
      </c>
      <c r="O47" s="4" t="s">
        <v>31</v>
      </c>
      <c r="P47" s="4" t="s">
        <v>32</v>
      </c>
      <c r="Q47" s="4">
        <v>0</v>
      </c>
      <c r="R47" s="6">
        <v>44577</v>
      </c>
      <c r="S47" s="5">
        <v>44585</v>
      </c>
      <c r="T47" s="4" t="s">
        <v>33</v>
      </c>
      <c r="U47" s="4">
        <v>552</v>
      </c>
      <c r="V47" s="4">
        <v>0</v>
      </c>
      <c r="W47" s="4">
        <v>0</v>
      </c>
      <c r="X47" s="4">
        <v>2395088</v>
      </c>
      <c r="Y47" s="4">
        <v>170566</v>
      </c>
    </row>
    <row r="48" s="4" customFormat="1" spans="1:24">
      <c r="A48" s="4">
        <v>17186792796</v>
      </c>
      <c r="B48" s="4" t="s">
        <v>25</v>
      </c>
      <c r="C48" s="4" t="s">
        <v>26</v>
      </c>
      <c r="D48" s="4" t="s">
        <v>78</v>
      </c>
      <c r="E48" s="4" t="s">
        <v>79</v>
      </c>
      <c r="F48" s="5">
        <v>44578</v>
      </c>
      <c r="G48" s="5">
        <v>44580</v>
      </c>
      <c r="H48" s="4">
        <v>1</v>
      </c>
      <c r="I48" s="4">
        <v>2</v>
      </c>
      <c r="J48" s="4">
        <v>2</v>
      </c>
      <c r="K48" s="4" t="s">
        <v>29</v>
      </c>
      <c r="L48" s="4">
        <v>1000</v>
      </c>
      <c r="M48" s="4">
        <v>1000</v>
      </c>
      <c r="N48" s="4" t="s">
        <v>116</v>
      </c>
      <c r="O48" s="4" t="s">
        <v>31</v>
      </c>
      <c r="P48" s="4" t="s">
        <v>32</v>
      </c>
      <c r="Q48" s="4">
        <v>0</v>
      </c>
      <c r="R48" s="6">
        <v>44577</v>
      </c>
      <c r="S48" s="5">
        <v>44585</v>
      </c>
      <c r="T48" s="4" t="s">
        <v>33</v>
      </c>
      <c r="U48" s="4">
        <v>1000</v>
      </c>
      <c r="V48" s="4">
        <v>0</v>
      </c>
      <c r="W48" s="4">
        <v>0</v>
      </c>
      <c r="X48" s="4">
        <v>2395178</v>
      </c>
    </row>
    <row r="49" s="4" customFormat="1" spans="1:25">
      <c r="A49" s="4">
        <v>17186882931</v>
      </c>
      <c r="B49" s="4" t="s">
        <v>25</v>
      </c>
      <c r="C49" s="4" t="s">
        <v>26</v>
      </c>
      <c r="D49" s="4" t="s">
        <v>72</v>
      </c>
      <c r="E49" s="4" t="s">
        <v>117</v>
      </c>
      <c r="F49" s="5">
        <v>44578</v>
      </c>
      <c r="G49" s="5">
        <v>44581</v>
      </c>
      <c r="H49" s="4">
        <v>1</v>
      </c>
      <c r="I49" s="4">
        <v>3</v>
      </c>
      <c r="J49" s="4">
        <v>3</v>
      </c>
      <c r="K49" s="4" t="s">
        <v>29</v>
      </c>
      <c r="L49" s="4">
        <v>2829</v>
      </c>
      <c r="M49" s="4">
        <v>2829</v>
      </c>
      <c r="N49" s="4" t="s">
        <v>118</v>
      </c>
      <c r="O49" s="4" t="s">
        <v>31</v>
      </c>
      <c r="P49" s="4" t="s">
        <v>32</v>
      </c>
      <c r="Q49" s="4">
        <v>0</v>
      </c>
      <c r="R49" s="6">
        <v>44577</v>
      </c>
      <c r="S49" s="5">
        <v>44585</v>
      </c>
      <c r="T49" s="4" t="s">
        <v>33</v>
      </c>
      <c r="U49" s="4">
        <v>2829</v>
      </c>
      <c r="V49" s="4">
        <v>0</v>
      </c>
      <c r="W49" s="4">
        <v>0</v>
      </c>
      <c r="X49" s="4">
        <v>2395243</v>
      </c>
      <c r="Y49" s="4">
        <v>432264</v>
      </c>
    </row>
    <row r="50" s="4" customFormat="1" spans="1:24">
      <c r="A50" s="4">
        <v>17186792796</v>
      </c>
      <c r="B50" s="4" t="s">
        <v>25</v>
      </c>
      <c r="C50" s="4" t="s">
        <v>45</v>
      </c>
      <c r="D50" s="4" t="s">
        <v>78</v>
      </c>
      <c r="E50" s="4" t="s">
        <v>79</v>
      </c>
      <c r="F50" s="5">
        <v>44578</v>
      </c>
      <c r="G50" s="5">
        <v>44580</v>
      </c>
      <c r="H50" s="4">
        <v>1</v>
      </c>
      <c r="I50" s="4">
        <v>2</v>
      </c>
      <c r="J50" s="4">
        <v>2</v>
      </c>
      <c r="K50" s="4" t="s">
        <v>29</v>
      </c>
      <c r="L50" s="4">
        <v>-1000</v>
      </c>
      <c r="M50" s="4">
        <v>-1000</v>
      </c>
      <c r="N50" s="4" t="s">
        <v>116</v>
      </c>
      <c r="O50" s="4" t="s">
        <v>31</v>
      </c>
      <c r="P50" s="4" t="s">
        <v>32</v>
      </c>
      <c r="Q50" s="4">
        <v>0</v>
      </c>
      <c r="R50" s="6">
        <v>44577</v>
      </c>
      <c r="S50" s="5">
        <v>44585</v>
      </c>
      <c r="T50" s="4" t="s">
        <v>33</v>
      </c>
      <c r="U50" s="4">
        <v>-1000</v>
      </c>
      <c r="V50" s="4">
        <v>0</v>
      </c>
      <c r="W50" s="4">
        <v>0</v>
      </c>
      <c r="X50" s="4">
        <v>2395178</v>
      </c>
    </row>
    <row r="51" s="4" customFormat="1" spans="1:24">
      <c r="A51" s="4">
        <v>17190177161</v>
      </c>
      <c r="B51" s="4" t="s">
        <v>25</v>
      </c>
      <c r="C51" s="4" t="s">
        <v>26</v>
      </c>
      <c r="D51" s="4" t="s">
        <v>103</v>
      </c>
      <c r="E51" s="4" t="s">
        <v>119</v>
      </c>
      <c r="F51" s="5">
        <v>44578</v>
      </c>
      <c r="G51" s="5">
        <v>44579</v>
      </c>
      <c r="H51" s="4">
        <v>1</v>
      </c>
      <c r="I51" s="4">
        <v>1</v>
      </c>
      <c r="J51" s="4">
        <v>1</v>
      </c>
      <c r="K51" s="4" t="s">
        <v>29</v>
      </c>
      <c r="L51" s="4">
        <v>700</v>
      </c>
      <c r="M51" s="4">
        <v>700</v>
      </c>
      <c r="N51" s="4" t="s">
        <v>120</v>
      </c>
      <c r="O51" s="4" t="s">
        <v>31</v>
      </c>
      <c r="P51" s="4" t="s">
        <v>32</v>
      </c>
      <c r="Q51" s="4">
        <v>0</v>
      </c>
      <c r="R51" s="6">
        <v>44578</v>
      </c>
      <c r="S51" s="5">
        <v>44585</v>
      </c>
      <c r="T51" s="4" t="s">
        <v>33</v>
      </c>
      <c r="U51" s="4">
        <v>700</v>
      </c>
      <c r="V51" s="4">
        <v>0</v>
      </c>
      <c r="W51" s="4">
        <v>0</v>
      </c>
      <c r="X51" s="4">
        <v>2395725</v>
      </c>
    </row>
    <row r="52" s="4" customFormat="1" spans="1:24">
      <c r="A52" s="4">
        <v>17190177161</v>
      </c>
      <c r="B52" s="4" t="s">
        <v>25</v>
      </c>
      <c r="C52" s="4" t="s">
        <v>45</v>
      </c>
      <c r="D52" s="4" t="s">
        <v>103</v>
      </c>
      <c r="E52" s="4" t="s">
        <v>119</v>
      </c>
      <c r="F52" s="5">
        <v>44578</v>
      </c>
      <c r="G52" s="5">
        <v>44579</v>
      </c>
      <c r="H52" s="4">
        <v>1</v>
      </c>
      <c r="I52" s="4">
        <v>1</v>
      </c>
      <c r="J52" s="4">
        <v>1</v>
      </c>
      <c r="K52" s="4" t="s">
        <v>29</v>
      </c>
      <c r="L52" s="4">
        <v>-700</v>
      </c>
      <c r="M52" s="4">
        <v>-700</v>
      </c>
      <c r="N52" s="4" t="s">
        <v>120</v>
      </c>
      <c r="O52" s="4" t="s">
        <v>31</v>
      </c>
      <c r="P52" s="4" t="s">
        <v>32</v>
      </c>
      <c r="Q52" s="4">
        <v>0</v>
      </c>
      <c r="R52" s="6">
        <v>44578</v>
      </c>
      <c r="S52" s="5">
        <v>44585</v>
      </c>
      <c r="T52" s="4" t="s">
        <v>33</v>
      </c>
      <c r="U52" s="4">
        <v>-700</v>
      </c>
      <c r="V52" s="4">
        <v>0</v>
      </c>
      <c r="W52" s="4">
        <v>0</v>
      </c>
      <c r="X52" s="4">
        <v>2395725</v>
      </c>
    </row>
    <row r="53" s="4" customFormat="1" spans="1:25">
      <c r="A53" s="4">
        <v>17191072685</v>
      </c>
      <c r="B53" s="4" t="s">
        <v>25</v>
      </c>
      <c r="C53" s="4" t="s">
        <v>26</v>
      </c>
      <c r="D53" s="4" t="s">
        <v>78</v>
      </c>
      <c r="E53" s="4" t="s">
        <v>87</v>
      </c>
      <c r="F53" s="5">
        <v>44578</v>
      </c>
      <c r="G53" s="5">
        <v>44582</v>
      </c>
      <c r="H53" s="4">
        <v>1</v>
      </c>
      <c r="I53" s="4">
        <v>4</v>
      </c>
      <c r="J53" s="4">
        <v>4</v>
      </c>
      <c r="K53" s="4" t="s">
        <v>29</v>
      </c>
      <c r="L53" s="4">
        <v>1558</v>
      </c>
      <c r="M53" s="4">
        <v>1558</v>
      </c>
      <c r="N53" s="4" t="s">
        <v>121</v>
      </c>
      <c r="O53" s="4" t="s">
        <v>31</v>
      </c>
      <c r="P53" s="4" t="s">
        <v>32</v>
      </c>
      <c r="Q53" s="4">
        <v>0</v>
      </c>
      <c r="R53" s="6">
        <v>44578</v>
      </c>
      <c r="S53" s="5">
        <v>44585</v>
      </c>
      <c r="T53" s="4" t="s">
        <v>33</v>
      </c>
      <c r="U53" s="4">
        <v>1558</v>
      </c>
      <c r="V53" s="4">
        <v>0</v>
      </c>
      <c r="W53" s="4">
        <v>0</v>
      </c>
      <c r="X53" s="4">
        <v>2396125</v>
      </c>
      <c r="Y53" s="4">
        <v>480216</v>
      </c>
    </row>
    <row r="54" s="4" customFormat="1" spans="1:25">
      <c r="A54" s="4">
        <v>17191094454</v>
      </c>
      <c r="B54" s="4" t="s">
        <v>25</v>
      </c>
      <c r="C54" s="4" t="s">
        <v>26</v>
      </c>
      <c r="D54" s="4" t="s">
        <v>78</v>
      </c>
      <c r="E54" s="4" t="s">
        <v>87</v>
      </c>
      <c r="F54" s="5">
        <v>44578</v>
      </c>
      <c r="G54" s="5">
        <v>44581</v>
      </c>
      <c r="H54" s="4">
        <v>2</v>
      </c>
      <c r="I54" s="4">
        <v>3</v>
      </c>
      <c r="J54" s="4">
        <v>6</v>
      </c>
      <c r="K54" s="4" t="s">
        <v>29</v>
      </c>
      <c r="L54" s="4">
        <v>2372</v>
      </c>
      <c r="M54" s="4">
        <v>2372</v>
      </c>
      <c r="N54" s="4" t="s">
        <v>122</v>
      </c>
      <c r="O54" s="4" t="s">
        <v>31</v>
      </c>
      <c r="P54" s="4" t="s">
        <v>32</v>
      </c>
      <c r="Q54" s="4">
        <v>0</v>
      </c>
      <c r="R54" s="6">
        <v>44578</v>
      </c>
      <c r="S54" s="5">
        <v>44585</v>
      </c>
      <c r="T54" s="4" t="s">
        <v>33</v>
      </c>
      <c r="U54" s="4">
        <v>2372</v>
      </c>
      <c r="V54" s="4">
        <v>0</v>
      </c>
      <c r="W54" s="4">
        <v>0</v>
      </c>
      <c r="X54" s="4">
        <v>2396139</v>
      </c>
      <c r="Y54" s="4">
        <v>480217</v>
      </c>
    </row>
    <row r="55" s="4" customFormat="1" spans="1:25">
      <c r="A55" s="4">
        <v>17191113110</v>
      </c>
      <c r="B55" s="4" t="s">
        <v>25</v>
      </c>
      <c r="C55" s="4" t="s">
        <v>26</v>
      </c>
      <c r="D55" s="4" t="s">
        <v>123</v>
      </c>
      <c r="E55" s="4" t="s">
        <v>124</v>
      </c>
      <c r="F55" s="5">
        <v>44578</v>
      </c>
      <c r="G55" s="5">
        <v>44579</v>
      </c>
      <c r="H55" s="4">
        <v>1</v>
      </c>
      <c r="I55" s="4">
        <v>1</v>
      </c>
      <c r="J55" s="4">
        <v>1</v>
      </c>
      <c r="K55" s="4" t="s">
        <v>29</v>
      </c>
      <c r="L55" s="4">
        <v>496</v>
      </c>
      <c r="M55" s="4">
        <v>496</v>
      </c>
      <c r="N55" s="4" t="s">
        <v>125</v>
      </c>
      <c r="O55" s="4" t="s">
        <v>31</v>
      </c>
      <c r="P55" s="4" t="s">
        <v>32</v>
      </c>
      <c r="Q55" s="4">
        <v>0</v>
      </c>
      <c r="R55" s="6">
        <v>44578</v>
      </c>
      <c r="S55" s="5">
        <v>44585</v>
      </c>
      <c r="T55" s="4" t="s">
        <v>33</v>
      </c>
      <c r="U55" s="4">
        <v>496</v>
      </c>
      <c r="V55" s="4">
        <v>0</v>
      </c>
      <c r="W55" s="4">
        <v>0</v>
      </c>
      <c r="X55" s="4">
        <v>2396148</v>
      </c>
      <c r="Y55" s="4">
        <v>70078666</v>
      </c>
    </row>
    <row r="56" s="4" customFormat="1" spans="1:25">
      <c r="A56" s="4">
        <v>17191308029</v>
      </c>
      <c r="B56" s="4" t="s">
        <v>25</v>
      </c>
      <c r="C56" s="4" t="s">
        <v>26</v>
      </c>
      <c r="D56" s="4" t="s">
        <v>94</v>
      </c>
      <c r="E56" s="4" t="s">
        <v>95</v>
      </c>
      <c r="F56" s="5">
        <v>44579</v>
      </c>
      <c r="G56" s="5">
        <v>44581</v>
      </c>
      <c r="H56" s="4">
        <v>1</v>
      </c>
      <c r="I56" s="4">
        <v>2</v>
      </c>
      <c r="J56" s="4">
        <v>2</v>
      </c>
      <c r="K56" s="4" t="s">
        <v>29</v>
      </c>
      <c r="L56" s="4">
        <v>4270</v>
      </c>
      <c r="M56" s="4">
        <v>4270</v>
      </c>
      <c r="N56" s="4" t="s">
        <v>126</v>
      </c>
      <c r="O56" s="4" t="s">
        <v>31</v>
      </c>
      <c r="P56" s="4" t="s">
        <v>32</v>
      </c>
      <c r="Q56" s="4">
        <v>0</v>
      </c>
      <c r="R56" s="6">
        <v>44578</v>
      </c>
      <c r="S56" s="5">
        <v>44585</v>
      </c>
      <c r="T56" s="4" t="s">
        <v>33</v>
      </c>
      <c r="U56" s="4">
        <v>4270</v>
      </c>
      <c r="V56" s="4">
        <v>0</v>
      </c>
      <c r="W56" s="4">
        <v>0</v>
      </c>
      <c r="X56" s="4">
        <v>2396243</v>
      </c>
      <c r="Y56" s="4">
        <v>84265</v>
      </c>
    </row>
    <row r="57" s="4" customFormat="1" spans="1:25">
      <c r="A57" s="4">
        <v>17191895290</v>
      </c>
      <c r="B57" s="4" t="s">
        <v>25</v>
      </c>
      <c r="C57" s="4" t="s">
        <v>26</v>
      </c>
      <c r="D57" s="4" t="s">
        <v>91</v>
      </c>
      <c r="E57" s="4" t="s">
        <v>127</v>
      </c>
      <c r="F57" s="5">
        <v>44578</v>
      </c>
      <c r="G57" s="5">
        <v>44581</v>
      </c>
      <c r="H57" s="4">
        <v>1</v>
      </c>
      <c r="I57" s="4">
        <v>3</v>
      </c>
      <c r="J57" s="4">
        <v>3</v>
      </c>
      <c r="K57" s="4" t="s">
        <v>29</v>
      </c>
      <c r="L57" s="4">
        <v>750</v>
      </c>
      <c r="M57" s="4">
        <v>750</v>
      </c>
      <c r="N57" s="4" t="s">
        <v>128</v>
      </c>
      <c r="O57" s="4" t="s">
        <v>31</v>
      </c>
      <c r="P57" s="4" t="s">
        <v>32</v>
      </c>
      <c r="Q57" s="4">
        <v>0</v>
      </c>
      <c r="R57" s="6">
        <v>44578</v>
      </c>
      <c r="S57" s="5">
        <v>44585</v>
      </c>
      <c r="T57" s="4" t="s">
        <v>33</v>
      </c>
      <c r="U57" s="4">
        <v>750</v>
      </c>
      <c r="V57" s="4">
        <v>0</v>
      </c>
      <c r="W57" s="4">
        <v>0</v>
      </c>
      <c r="X57" s="4">
        <v>2396555</v>
      </c>
      <c r="Y57" s="4">
        <v>325927</v>
      </c>
    </row>
    <row r="58" s="4" customFormat="1" spans="1:24">
      <c r="A58" s="4">
        <v>17193821718</v>
      </c>
      <c r="B58" s="4" t="s">
        <v>25</v>
      </c>
      <c r="C58" s="4" t="s">
        <v>26</v>
      </c>
      <c r="D58" s="4" t="s">
        <v>129</v>
      </c>
      <c r="E58" s="4" t="s">
        <v>130</v>
      </c>
      <c r="F58" s="5">
        <v>44583</v>
      </c>
      <c r="G58" s="5">
        <v>44584</v>
      </c>
      <c r="H58" s="4">
        <v>1</v>
      </c>
      <c r="I58" s="4">
        <v>1</v>
      </c>
      <c r="J58" s="4">
        <v>1</v>
      </c>
      <c r="K58" s="4" t="s">
        <v>29</v>
      </c>
      <c r="L58" s="4">
        <v>2674</v>
      </c>
      <c r="M58" s="4">
        <v>2674</v>
      </c>
      <c r="N58" s="4" t="s">
        <v>131</v>
      </c>
      <c r="O58" s="4" t="s">
        <v>31</v>
      </c>
      <c r="P58" s="4" t="s">
        <v>32</v>
      </c>
      <c r="Q58" s="4">
        <v>0</v>
      </c>
      <c r="R58" s="6">
        <v>44579</v>
      </c>
      <c r="S58" s="5">
        <v>44585</v>
      </c>
      <c r="T58" s="4" t="s">
        <v>33</v>
      </c>
      <c r="U58" s="4">
        <v>2674</v>
      </c>
      <c r="V58" s="4">
        <v>0</v>
      </c>
      <c r="W58" s="4">
        <v>0</v>
      </c>
      <c r="X58" s="4">
        <v>2397824</v>
      </c>
    </row>
    <row r="59" s="4" customFormat="1" spans="1:24">
      <c r="A59" s="4">
        <v>17193821718</v>
      </c>
      <c r="B59" s="4" t="s">
        <v>25</v>
      </c>
      <c r="C59" s="4" t="s">
        <v>45</v>
      </c>
      <c r="D59" s="4" t="s">
        <v>129</v>
      </c>
      <c r="E59" s="4" t="s">
        <v>130</v>
      </c>
      <c r="F59" s="5">
        <v>44583</v>
      </c>
      <c r="G59" s="5">
        <v>44584</v>
      </c>
      <c r="H59" s="4">
        <v>1</v>
      </c>
      <c r="I59" s="4">
        <v>1</v>
      </c>
      <c r="J59" s="4">
        <v>1</v>
      </c>
      <c r="K59" s="4" t="s">
        <v>29</v>
      </c>
      <c r="L59" s="4">
        <v>-2674</v>
      </c>
      <c r="M59" s="4">
        <v>-2674</v>
      </c>
      <c r="N59" s="4" t="s">
        <v>131</v>
      </c>
      <c r="O59" s="4" t="s">
        <v>31</v>
      </c>
      <c r="P59" s="4" t="s">
        <v>32</v>
      </c>
      <c r="Q59" s="4">
        <v>0</v>
      </c>
      <c r="R59" s="6">
        <v>44579</v>
      </c>
      <c r="S59" s="5">
        <v>44585</v>
      </c>
      <c r="T59" s="4" t="s">
        <v>33</v>
      </c>
      <c r="U59" s="4">
        <v>-2674</v>
      </c>
      <c r="V59" s="4">
        <v>0</v>
      </c>
      <c r="W59" s="4">
        <v>0</v>
      </c>
      <c r="X59" s="4">
        <v>2397824</v>
      </c>
    </row>
    <row r="60" s="4" customFormat="1" spans="1:25">
      <c r="A60" s="4">
        <v>17194500716</v>
      </c>
      <c r="B60" s="4" t="s">
        <v>25</v>
      </c>
      <c r="C60" s="4" t="s">
        <v>26</v>
      </c>
      <c r="D60" s="4" t="s">
        <v>132</v>
      </c>
      <c r="E60" s="4" t="s">
        <v>133</v>
      </c>
      <c r="F60" s="5">
        <v>44579</v>
      </c>
      <c r="G60" s="5">
        <v>44581</v>
      </c>
      <c r="H60" s="4">
        <v>1</v>
      </c>
      <c r="I60" s="4">
        <v>2</v>
      </c>
      <c r="J60" s="4">
        <v>2</v>
      </c>
      <c r="K60" s="4" t="s">
        <v>29</v>
      </c>
      <c r="L60" s="4">
        <v>1250</v>
      </c>
      <c r="M60" s="4">
        <v>1250</v>
      </c>
      <c r="N60" s="4" t="s">
        <v>134</v>
      </c>
      <c r="O60" s="4" t="s">
        <v>31</v>
      </c>
      <c r="P60" s="4" t="s">
        <v>32</v>
      </c>
      <c r="Q60" s="4">
        <v>0</v>
      </c>
      <c r="R60" s="6">
        <v>44579</v>
      </c>
      <c r="S60" s="5">
        <v>44585</v>
      </c>
      <c r="T60" s="4" t="s">
        <v>33</v>
      </c>
      <c r="U60" s="4">
        <v>1250</v>
      </c>
      <c r="V60" s="4">
        <v>0</v>
      </c>
      <c r="W60" s="4">
        <v>0</v>
      </c>
      <c r="X60" s="4">
        <v>2398253</v>
      </c>
      <c r="Y60" s="4">
        <v>21397</v>
      </c>
    </row>
    <row r="61" s="4" customFormat="1" spans="1:25">
      <c r="A61" s="4">
        <v>17194674932</v>
      </c>
      <c r="B61" s="4" t="s">
        <v>25</v>
      </c>
      <c r="C61" s="4" t="s">
        <v>26</v>
      </c>
      <c r="D61" s="4" t="s">
        <v>94</v>
      </c>
      <c r="E61" s="4" t="s">
        <v>73</v>
      </c>
      <c r="F61" s="5">
        <v>44579</v>
      </c>
      <c r="G61" s="5">
        <v>44580</v>
      </c>
      <c r="H61" s="4">
        <v>1</v>
      </c>
      <c r="I61" s="4">
        <v>1</v>
      </c>
      <c r="J61" s="4">
        <v>1</v>
      </c>
      <c r="K61" s="4" t="s">
        <v>29</v>
      </c>
      <c r="L61" s="4">
        <v>1697</v>
      </c>
      <c r="M61" s="4">
        <v>1697</v>
      </c>
      <c r="N61" s="4" t="s">
        <v>135</v>
      </c>
      <c r="O61" s="4" t="s">
        <v>31</v>
      </c>
      <c r="P61" s="4" t="s">
        <v>32</v>
      </c>
      <c r="Q61" s="4">
        <v>0</v>
      </c>
      <c r="R61" s="6">
        <v>44579</v>
      </c>
      <c r="S61" s="5">
        <v>44585</v>
      </c>
      <c r="T61" s="4" t="s">
        <v>33</v>
      </c>
      <c r="U61" s="4">
        <v>1697</v>
      </c>
      <c r="V61" s="4">
        <v>0</v>
      </c>
      <c r="W61" s="4">
        <v>0</v>
      </c>
      <c r="X61" s="4">
        <v>2398349</v>
      </c>
      <c r="Y61" s="4">
        <v>84354</v>
      </c>
    </row>
    <row r="62" s="4" customFormat="1" spans="1:25">
      <c r="A62" s="4">
        <v>17197996835</v>
      </c>
      <c r="B62" s="4" t="s">
        <v>25</v>
      </c>
      <c r="C62" s="4" t="s">
        <v>26</v>
      </c>
      <c r="D62" s="4" t="s">
        <v>136</v>
      </c>
      <c r="E62" s="4" t="s">
        <v>137</v>
      </c>
      <c r="F62" s="5">
        <v>44580</v>
      </c>
      <c r="G62" s="5">
        <v>44581</v>
      </c>
      <c r="H62" s="4">
        <v>1</v>
      </c>
      <c r="I62" s="4">
        <v>1</v>
      </c>
      <c r="J62" s="4">
        <v>1</v>
      </c>
      <c r="K62" s="4" t="s">
        <v>29</v>
      </c>
      <c r="L62" s="4">
        <v>337</v>
      </c>
      <c r="M62" s="4">
        <v>337</v>
      </c>
      <c r="N62" s="4" t="s">
        <v>138</v>
      </c>
      <c r="O62" s="4" t="s">
        <v>31</v>
      </c>
      <c r="P62" s="4" t="s">
        <v>32</v>
      </c>
      <c r="Q62" s="4">
        <v>0</v>
      </c>
      <c r="R62" s="6">
        <v>44579</v>
      </c>
      <c r="S62" s="5">
        <v>44585</v>
      </c>
      <c r="T62" s="4" t="s">
        <v>33</v>
      </c>
      <c r="U62" s="4">
        <v>337</v>
      </c>
      <c r="V62" s="4">
        <v>0</v>
      </c>
      <c r="W62" s="4">
        <v>0</v>
      </c>
      <c r="X62" s="4">
        <v>2399506</v>
      </c>
      <c r="Y62" s="4">
        <v>2200189</v>
      </c>
    </row>
    <row r="63" s="4" customFormat="1" spans="1:24">
      <c r="A63" s="4">
        <v>17198708580</v>
      </c>
      <c r="B63" s="4" t="s">
        <v>25</v>
      </c>
      <c r="C63" s="4" t="s">
        <v>26</v>
      </c>
      <c r="D63" s="4" t="s">
        <v>129</v>
      </c>
      <c r="E63" s="4" t="s">
        <v>139</v>
      </c>
      <c r="F63" s="5">
        <v>44582</v>
      </c>
      <c r="G63" s="5">
        <v>44583</v>
      </c>
      <c r="H63" s="4">
        <v>1</v>
      </c>
      <c r="I63" s="4">
        <v>1</v>
      </c>
      <c r="J63" s="4">
        <v>1</v>
      </c>
      <c r="K63" s="4" t="s">
        <v>29</v>
      </c>
      <c r="L63" s="4">
        <v>1310</v>
      </c>
      <c r="M63" s="4">
        <v>1310</v>
      </c>
      <c r="N63" s="4" t="s">
        <v>140</v>
      </c>
      <c r="O63" s="4" t="s">
        <v>31</v>
      </c>
      <c r="P63" s="4" t="s">
        <v>32</v>
      </c>
      <c r="Q63" s="4">
        <v>0</v>
      </c>
      <c r="R63" s="6">
        <v>44580</v>
      </c>
      <c r="S63" s="5">
        <v>44585</v>
      </c>
      <c r="T63" s="4" t="s">
        <v>33</v>
      </c>
      <c r="U63" s="4">
        <v>1310</v>
      </c>
      <c r="V63" s="4">
        <v>0</v>
      </c>
      <c r="W63" s="4">
        <v>0</v>
      </c>
      <c r="X63" s="4">
        <v>2399716</v>
      </c>
    </row>
    <row r="64" s="4" customFormat="1" spans="1:25">
      <c r="A64" s="4">
        <v>17198847803</v>
      </c>
      <c r="B64" s="4" t="s">
        <v>25</v>
      </c>
      <c r="C64" s="4" t="s">
        <v>26</v>
      </c>
      <c r="D64" s="4" t="s">
        <v>103</v>
      </c>
      <c r="E64" s="4" t="s">
        <v>119</v>
      </c>
      <c r="F64" s="5">
        <v>44580</v>
      </c>
      <c r="G64" s="5">
        <v>44583</v>
      </c>
      <c r="H64" s="4">
        <v>1</v>
      </c>
      <c r="I64" s="4">
        <v>3</v>
      </c>
      <c r="J64" s="4">
        <v>3</v>
      </c>
      <c r="K64" s="4" t="s">
        <v>29</v>
      </c>
      <c r="L64" s="4">
        <v>2066</v>
      </c>
      <c r="M64" s="4">
        <v>2066</v>
      </c>
      <c r="N64" s="4" t="s">
        <v>141</v>
      </c>
      <c r="O64" s="4" t="s">
        <v>31</v>
      </c>
      <c r="P64" s="4" t="s">
        <v>32</v>
      </c>
      <c r="Q64" s="4">
        <v>0</v>
      </c>
      <c r="R64" s="6">
        <v>44580</v>
      </c>
      <c r="S64" s="5">
        <v>44585</v>
      </c>
      <c r="T64" s="4" t="s">
        <v>33</v>
      </c>
      <c r="U64" s="4">
        <v>2066</v>
      </c>
      <c r="V64" s="4">
        <v>0</v>
      </c>
      <c r="W64" s="4">
        <v>0</v>
      </c>
      <c r="X64" s="4">
        <v>2399795</v>
      </c>
      <c r="Y64" s="4">
        <v>39801684</v>
      </c>
    </row>
    <row r="65" s="4" customFormat="1" spans="1:24">
      <c r="A65" s="4">
        <v>17198708580</v>
      </c>
      <c r="B65" s="4" t="s">
        <v>25</v>
      </c>
      <c r="C65" s="4" t="s">
        <v>45</v>
      </c>
      <c r="D65" s="4" t="s">
        <v>129</v>
      </c>
      <c r="E65" s="4" t="s">
        <v>139</v>
      </c>
      <c r="F65" s="5">
        <v>44582</v>
      </c>
      <c r="G65" s="5">
        <v>44583</v>
      </c>
      <c r="H65" s="4">
        <v>1</v>
      </c>
      <c r="I65" s="4">
        <v>1</v>
      </c>
      <c r="J65" s="4">
        <v>1</v>
      </c>
      <c r="K65" s="4" t="s">
        <v>29</v>
      </c>
      <c r="L65" s="4">
        <v>-1310</v>
      </c>
      <c r="M65" s="4">
        <v>-1310</v>
      </c>
      <c r="N65" s="4" t="s">
        <v>140</v>
      </c>
      <c r="O65" s="4" t="s">
        <v>31</v>
      </c>
      <c r="P65" s="4" t="s">
        <v>32</v>
      </c>
      <c r="Q65" s="4">
        <v>0</v>
      </c>
      <c r="R65" s="6">
        <v>44580</v>
      </c>
      <c r="S65" s="5">
        <v>44585</v>
      </c>
      <c r="T65" s="4" t="s">
        <v>33</v>
      </c>
      <c r="U65" s="4">
        <v>-1310</v>
      </c>
      <c r="V65" s="4">
        <v>0</v>
      </c>
      <c r="W65" s="4">
        <v>0</v>
      </c>
      <c r="X65" s="4">
        <v>2399716</v>
      </c>
    </row>
    <row r="66" s="4" customFormat="1" spans="1:25">
      <c r="A66" s="4">
        <v>17200864764</v>
      </c>
      <c r="B66" s="4" t="s">
        <v>25</v>
      </c>
      <c r="C66" s="4" t="s">
        <v>26</v>
      </c>
      <c r="D66" s="4" t="s">
        <v>91</v>
      </c>
      <c r="E66" s="4" t="s">
        <v>127</v>
      </c>
      <c r="F66" s="5">
        <v>44580</v>
      </c>
      <c r="G66" s="5">
        <v>44581</v>
      </c>
      <c r="H66" s="4">
        <v>1</v>
      </c>
      <c r="I66" s="4">
        <v>1</v>
      </c>
      <c r="J66" s="4">
        <v>1</v>
      </c>
      <c r="K66" s="4" t="s">
        <v>29</v>
      </c>
      <c r="L66" s="4">
        <v>250</v>
      </c>
      <c r="M66" s="4">
        <v>250</v>
      </c>
      <c r="N66" s="4" t="s">
        <v>142</v>
      </c>
      <c r="O66" s="4" t="s">
        <v>31</v>
      </c>
      <c r="P66" s="4" t="s">
        <v>32</v>
      </c>
      <c r="Q66" s="4">
        <v>0</v>
      </c>
      <c r="R66" s="6">
        <v>44580</v>
      </c>
      <c r="S66" s="5">
        <v>44585</v>
      </c>
      <c r="T66" s="4" t="s">
        <v>33</v>
      </c>
      <c r="U66" s="4">
        <v>250</v>
      </c>
      <c r="V66" s="4">
        <v>0</v>
      </c>
      <c r="W66" s="4">
        <v>0</v>
      </c>
      <c r="X66" s="4">
        <v>2400993</v>
      </c>
      <c r="Y66" s="4">
        <v>326679</v>
      </c>
    </row>
    <row r="67" s="4" customFormat="1" spans="1:25">
      <c r="A67" s="4">
        <v>17201791370</v>
      </c>
      <c r="B67" s="4" t="s">
        <v>25</v>
      </c>
      <c r="C67" s="4" t="s">
        <v>26</v>
      </c>
      <c r="D67" s="4" t="s">
        <v>143</v>
      </c>
      <c r="E67" s="4" t="s">
        <v>144</v>
      </c>
      <c r="F67" s="5">
        <v>44583</v>
      </c>
      <c r="G67" s="5">
        <v>44584</v>
      </c>
      <c r="H67" s="4">
        <v>1</v>
      </c>
      <c r="I67" s="4">
        <v>1</v>
      </c>
      <c r="J67" s="4">
        <v>1</v>
      </c>
      <c r="K67" s="4" t="s">
        <v>29</v>
      </c>
      <c r="L67" s="4">
        <v>298</v>
      </c>
      <c r="M67" s="4">
        <v>298</v>
      </c>
      <c r="N67" s="4" t="s">
        <v>145</v>
      </c>
      <c r="O67" s="4" t="s">
        <v>31</v>
      </c>
      <c r="P67" s="4" t="s">
        <v>32</v>
      </c>
      <c r="Q67" s="4">
        <v>0</v>
      </c>
      <c r="R67" s="6">
        <v>44581</v>
      </c>
      <c r="S67" s="5">
        <v>44585</v>
      </c>
      <c r="T67" s="4" t="s">
        <v>33</v>
      </c>
      <c r="U67" s="4">
        <v>298</v>
      </c>
      <c r="V67" s="4">
        <v>0</v>
      </c>
      <c r="W67" s="4">
        <v>0</v>
      </c>
      <c r="X67" s="4">
        <v>2401565</v>
      </c>
      <c r="Y67" s="4">
        <v>2401565</v>
      </c>
    </row>
    <row r="68" s="4" customFormat="1" spans="1:23">
      <c r="A68" s="4">
        <v>17204918609</v>
      </c>
      <c r="B68" s="4" t="s">
        <v>25</v>
      </c>
      <c r="C68" s="4" t="s">
        <v>26</v>
      </c>
      <c r="D68" s="4" t="s">
        <v>81</v>
      </c>
      <c r="E68" s="4" t="s">
        <v>146</v>
      </c>
      <c r="F68" s="5">
        <v>44582</v>
      </c>
      <c r="G68" s="5">
        <v>44584</v>
      </c>
      <c r="H68" s="4">
        <v>1</v>
      </c>
      <c r="I68" s="4">
        <v>2</v>
      </c>
      <c r="J68" s="4">
        <v>2</v>
      </c>
      <c r="K68" s="4" t="s">
        <v>29</v>
      </c>
      <c r="L68" s="4">
        <v>910</v>
      </c>
      <c r="M68" s="4">
        <v>910</v>
      </c>
      <c r="N68" s="4" t="s">
        <v>147</v>
      </c>
      <c r="O68" s="4" t="s">
        <v>31</v>
      </c>
      <c r="P68" s="4" t="s">
        <v>32</v>
      </c>
      <c r="Q68" s="4">
        <v>0</v>
      </c>
      <c r="R68" s="6">
        <v>44581</v>
      </c>
      <c r="S68" s="5">
        <v>44585</v>
      </c>
      <c r="T68" s="4" t="s">
        <v>33</v>
      </c>
      <c r="U68" s="4">
        <v>910</v>
      </c>
      <c r="V68" s="4">
        <v>0</v>
      </c>
      <c r="W68" s="4">
        <v>0</v>
      </c>
    </row>
    <row r="69" s="4" customFormat="1" spans="1:25">
      <c r="A69" s="4">
        <v>17207196171</v>
      </c>
      <c r="B69" s="4" t="s">
        <v>25</v>
      </c>
      <c r="C69" s="4" t="s">
        <v>26</v>
      </c>
      <c r="D69" s="4" t="s">
        <v>136</v>
      </c>
      <c r="E69" s="4" t="s">
        <v>137</v>
      </c>
      <c r="F69" s="5">
        <v>44582</v>
      </c>
      <c r="G69" s="5">
        <v>44583</v>
      </c>
      <c r="H69" s="4">
        <v>1</v>
      </c>
      <c r="I69" s="4">
        <v>1</v>
      </c>
      <c r="J69" s="4">
        <v>1</v>
      </c>
      <c r="K69" s="4" t="s">
        <v>29</v>
      </c>
      <c r="L69" s="4">
        <v>337</v>
      </c>
      <c r="M69" s="4">
        <v>337</v>
      </c>
      <c r="N69" s="4" t="s">
        <v>138</v>
      </c>
      <c r="O69" s="4" t="s">
        <v>31</v>
      </c>
      <c r="P69" s="4" t="s">
        <v>32</v>
      </c>
      <c r="Q69" s="4">
        <v>0</v>
      </c>
      <c r="R69" s="6">
        <v>44582</v>
      </c>
      <c r="S69" s="5">
        <v>44585</v>
      </c>
      <c r="T69" s="4" t="s">
        <v>33</v>
      </c>
      <c r="U69" s="4">
        <v>337</v>
      </c>
      <c r="V69" s="4">
        <v>0</v>
      </c>
      <c r="W69" s="4">
        <v>0</v>
      </c>
      <c r="X69" s="4">
        <v>2403848</v>
      </c>
      <c r="Y69" s="4">
        <v>2200216</v>
      </c>
    </row>
    <row r="70" s="4" customFormat="1" spans="1:25">
      <c r="A70" s="4">
        <v>17207202514</v>
      </c>
      <c r="B70" s="4" t="s">
        <v>25</v>
      </c>
      <c r="C70" s="4" t="s">
        <v>26</v>
      </c>
      <c r="D70" s="4" t="s">
        <v>136</v>
      </c>
      <c r="E70" s="4" t="s">
        <v>137</v>
      </c>
      <c r="F70" s="5">
        <v>44583</v>
      </c>
      <c r="G70" s="5">
        <v>44584</v>
      </c>
      <c r="H70" s="4">
        <v>1</v>
      </c>
      <c r="I70" s="4">
        <v>1</v>
      </c>
      <c r="J70" s="4">
        <v>1</v>
      </c>
      <c r="K70" s="4" t="s">
        <v>29</v>
      </c>
      <c r="L70" s="4">
        <v>337</v>
      </c>
      <c r="M70" s="4">
        <v>337</v>
      </c>
      <c r="N70" s="4" t="s">
        <v>138</v>
      </c>
      <c r="O70" s="4" t="s">
        <v>31</v>
      </c>
      <c r="P70" s="4" t="s">
        <v>32</v>
      </c>
      <c r="Q70" s="4">
        <v>0</v>
      </c>
      <c r="R70" s="6">
        <v>44582</v>
      </c>
      <c r="S70" s="5">
        <v>44585</v>
      </c>
      <c r="T70" s="4" t="s">
        <v>33</v>
      </c>
      <c r="U70" s="4">
        <v>337</v>
      </c>
      <c r="V70" s="4">
        <v>0</v>
      </c>
      <c r="W70" s="4">
        <v>0</v>
      </c>
      <c r="X70" s="4">
        <v>2403854</v>
      </c>
      <c r="Y70" s="4">
        <v>2200217</v>
      </c>
    </row>
    <row r="71" s="4" customFormat="1" spans="1:25">
      <c r="A71" s="4">
        <v>17207521276</v>
      </c>
      <c r="B71" s="4" t="s">
        <v>25</v>
      </c>
      <c r="C71" s="4" t="s">
        <v>26</v>
      </c>
      <c r="D71" s="4" t="s">
        <v>148</v>
      </c>
      <c r="E71" s="4" t="s">
        <v>149</v>
      </c>
      <c r="F71" s="5">
        <v>44582</v>
      </c>
      <c r="G71" s="5">
        <v>44583</v>
      </c>
      <c r="H71" s="4">
        <v>3</v>
      </c>
      <c r="I71" s="4">
        <v>1</v>
      </c>
      <c r="J71" s="4">
        <v>3</v>
      </c>
      <c r="K71" s="4" t="s">
        <v>29</v>
      </c>
      <c r="L71" s="4">
        <v>2205</v>
      </c>
      <c r="M71" s="4">
        <v>2205</v>
      </c>
      <c r="N71" s="4" t="s">
        <v>150</v>
      </c>
      <c r="O71" s="4" t="s">
        <v>31</v>
      </c>
      <c r="P71" s="4" t="s">
        <v>32</v>
      </c>
      <c r="Q71" s="4">
        <v>0</v>
      </c>
      <c r="R71" s="6">
        <v>44582</v>
      </c>
      <c r="S71" s="5">
        <v>44585</v>
      </c>
      <c r="T71" s="4" t="s">
        <v>33</v>
      </c>
      <c r="U71" s="4">
        <v>2205</v>
      </c>
      <c r="V71" s="4">
        <v>0</v>
      </c>
      <c r="W71" s="4">
        <v>0</v>
      </c>
      <c r="X71" s="4">
        <v>2404006</v>
      </c>
      <c r="Y71" s="4" t="s">
        <v>151</v>
      </c>
    </row>
    <row r="72" s="4" customFormat="1" spans="1:25">
      <c r="A72" s="4">
        <v>17211472156</v>
      </c>
      <c r="B72" s="4" t="s">
        <v>25</v>
      </c>
      <c r="C72" s="4" t="s">
        <v>26</v>
      </c>
      <c r="D72" s="4" t="s">
        <v>148</v>
      </c>
      <c r="E72" s="4" t="s">
        <v>152</v>
      </c>
      <c r="F72" s="5">
        <v>44583</v>
      </c>
      <c r="G72" s="5">
        <v>44584</v>
      </c>
      <c r="H72" s="4">
        <v>1</v>
      </c>
      <c r="I72" s="4">
        <v>1</v>
      </c>
      <c r="J72" s="4">
        <v>1</v>
      </c>
      <c r="K72" s="4" t="s">
        <v>29</v>
      </c>
      <c r="L72" s="4">
        <v>783</v>
      </c>
      <c r="M72" s="4">
        <v>783</v>
      </c>
      <c r="N72" s="4" t="s">
        <v>153</v>
      </c>
      <c r="O72" s="4" t="s">
        <v>31</v>
      </c>
      <c r="P72" s="4" t="s">
        <v>32</v>
      </c>
      <c r="Q72" s="4">
        <v>0</v>
      </c>
      <c r="R72" s="6">
        <v>44582</v>
      </c>
      <c r="S72" s="5">
        <v>44585</v>
      </c>
      <c r="T72" s="4" t="s">
        <v>33</v>
      </c>
      <c r="U72" s="4">
        <v>783</v>
      </c>
      <c r="V72" s="4">
        <v>0</v>
      </c>
      <c r="W72" s="4">
        <v>0</v>
      </c>
      <c r="X72" s="4">
        <v>2404970</v>
      </c>
      <c r="Y72" s="4">
        <v>11384860</v>
      </c>
    </row>
    <row r="73" s="4" customFormat="1" spans="1:25">
      <c r="A73" s="4">
        <v>17213281530</v>
      </c>
      <c r="B73" s="4" t="s">
        <v>25</v>
      </c>
      <c r="C73" s="4" t="s">
        <v>26</v>
      </c>
      <c r="D73" s="4" t="s">
        <v>154</v>
      </c>
      <c r="E73" s="4" t="s">
        <v>155</v>
      </c>
      <c r="F73" s="5">
        <v>44583</v>
      </c>
      <c r="G73" s="5">
        <v>44584</v>
      </c>
      <c r="H73" s="4">
        <v>1</v>
      </c>
      <c r="I73" s="4">
        <v>1</v>
      </c>
      <c r="J73" s="4">
        <v>1</v>
      </c>
      <c r="K73" s="4" t="s">
        <v>29</v>
      </c>
      <c r="L73" s="4">
        <v>472</v>
      </c>
      <c r="M73" s="4">
        <v>472</v>
      </c>
      <c r="N73" s="4" t="s">
        <v>156</v>
      </c>
      <c r="O73" s="4" t="s">
        <v>31</v>
      </c>
      <c r="P73" s="4" t="s">
        <v>32</v>
      </c>
      <c r="Q73" s="4">
        <v>0</v>
      </c>
      <c r="R73" s="6">
        <v>44583</v>
      </c>
      <c r="S73" s="5">
        <v>44585</v>
      </c>
      <c r="T73" s="4" t="s">
        <v>33</v>
      </c>
      <c r="U73" s="4">
        <v>472</v>
      </c>
      <c r="V73" s="4">
        <v>0</v>
      </c>
      <c r="W73" s="4">
        <v>0</v>
      </c>
      <c r="X73" s="4">
        <v>2405912</v>
      </c>
      <c r="Y73" s="4">
        <v>1061863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75"/>
  <sheetViews>
    <sheetView tabSelected="1" topLeftCell="A31" workbookViewId="0">
      <selection activeCell="A75" sqref="A75"/>
    </sheetView>
  </sheetViews>
  <sheetFormatPr defaultColWidth="9" defaultRowHeight="13.5"/>
  <cols>
    <col min="1" max="1" width="16.5" style="4" customWidth="1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157</v>
      </c>
    </row>
    <row r="2" s="4" customFormat="1" spans="1:9">
      <c r="A2" s="4">
        <v>16815339321</v>
      </c>
      <c r="B2" s="5">
        <v>44577</v>
      </c>
      <c r="C2" s="5">
        <v>44579</v>
      </c>
      <c r="D2" s="4">
        <v>3396</v>
      </c>
      <c r="E2" s="4" t="str">
        <f>VLOOKUP(A2,HOP!A:L,12,0)</f>
        <v>3396.00</v>
      </c>
      <c r="F2" s="4" t="str">
        <f>VLOOKUP(A2,HOP!A:C,3,0)</f>
        <v>2302370</v>
      </c>
      <c r="G2" s="4">
        <f>D2-E2</f>
        <v>0</v>
      </c>
      <c r="H2" s="4" t="str">
        <f>$H$1&amp;F2</f>
        <v>，2302370</v>
      </c>
      <c r="I2" s="4" t="str">
        <f>VLOOKUP(A2,HOP!A:T,20,0)</f>
        <v>直采</v>
      </c>
    </row>
    <row r="3" s="4" customFormat="1" spans="1:9">
      <c r="A3" s="4">
        <v>16930471859</v>
      </c>
      <c r="B3" s="5">
        <v>44583</v>
      </c>
      <c r="C3" s="5">
        <v>44584</v>
      </c>
      <c r="D3" s="4">
        <v>2439</v>
      </c>
      <c r="E3" s="4" t="str">
        <f>VLOOKUP(A3,HOP!A:L,12,0)</f>
        <v>2439.00</v>
      </c>
      <c r="F3" s="4" t="str">
        <f>VLOOKUP(A3,HOP!A:C,3,0)</f>
        <v>2329453</v>
      </c>
      <c r="G3" s="4">
        <f t="shared" ref="G3:G34" si="0">D3-E3</f>
        <v>0</v>
      </c>
      <c r="H3" s="4" t="str">
        <f t="shared" ref="H3:H34" si="1">$H$1&amp;F3</f>
        <v>，2329453</v>
      </c>
      <c r="I3" s="4" t="str">
        <f>VLOOKUP(A3,HOP!A:T,20,0)</f>
        <v>直采</v>
      </c>
    </row>
    <row r="4" s="4" customFormat="1" spans="1:9">
      <c r="A4" s="4">
        <v>16961054922</v>
      </c>
      <c r="B4" s="5">
        <v>44570</v>
      </c>
      <c r="C4" s="5">
        <v>44579</v>
      </c>
      <c r="D4" s="4">
        <v>3789</v>
      </c>
      <c r="E4" s="4" t="str">
        <f>VLOOKUP(A4,HOP!A:L,12,0)</f>
        <v>3789.00</v>
      </c>
      <c r="F4" s="4" t="str">
        <f>VLOOKUP(A4,HOP!A:C,3,0)</f>
        <v>2335459</v>
      </c>
      <c r="G4" s="4">
        <f t="shared" si="0"/>
        <v>0</v>
      </c>
      <c r="H4" s="4" t="str">
        <f t="shared" si="1"/>
        <v>，2335459</v>
      </c>
      <c r="I4" s="4" t="str">
        <f>VLOOKUP(A4,HOP!A:T,20,0)</f>
        <v>直采</v>
      </c>
    </row>
    <row r="5" s="4" customFormat="1" spans="1:9">
      <c r="A5" s="4">
        <v>16974480579</v>
      </c>
      <c r="B5" s="5">
        <v>44574</v>
      </c>
      <c r="C5" s="5">
        <v>44578</v>
      </c>
      <c r="D5" s="4">
        <v>3620</v>
      </c>
      <c r="E5" s="4" t="str">
        <f>VLOOKUP(A5,HOP!A:L,12,0)</f>
        <v>3620.00</v>
      </c>
      <c r="F5" s="4" t="str">
        <f>VLOOKUP(A5,HOP!A:C,3,0)</f>
        <v>2337969</v>
      </c>
      <c r="G5" s="4">
        <f t="shared" si="0"/>
        <v>0</v>
      </c>
      <c r="H5" s="4" t="str">
        <f t="shared" si="1"/>
        <v>，2337969</v>
      </c>
      <c r="I5" s="4" t="str">
        <f>VLOOKUP(A5,HOP!A:T,20,0)</f>
        <v>直采</v>
      </c>
    </row>
    <row r="6" s="4" customFormat="1" hidden="1" spans="1:9">
      <c r="A6" s="4">
        <v>17001201345</v>
      </c>
      <c r="B6" s="5">
        <v>44582</v>
      </c>
      <c r="C6" s="5">
        <v>44583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VLOOKUP(A6,HOP!A:T,20,0)</f>
        <v>#N/A</v>
      </c>
    </row>
    <row r="7" s="4" customFormat="1" spans="1:9">
      <c r="A7" s="4">
        <v>17029050077</v>
      </c>
      <c r="B7" s="5">
        <v>44577</v>
      </c>
      <c r="C7" s="5">
        <v>44582</v>
      </c>
      <c r="D7" s="4">
        <v>1750</v>
      </c>
      <c r="E7" s="4" t="str">
        <f>VLOOKUP(A7,HOP!A:L,12,0)</f>
        <v>1750.00</v>
      </c>
      <c r="F7" s="4" t="str">
        <f>VLOOKUP(A7,HOP!A:C,3,0)</f>
        <v>2350505</v>
      </c>
      <c r="G7" s="4">
        <f t="shared" si="0"/>
        <v>0</v>
      </c>
      <c r="H7" s="4" t="str">
        <f t="shared" si="1"/>
        <v>，2350505</v>
      </c>
      <c r="I7" s="4" t="str">
        <f>VLOOKUP(A7,HOP!A:T,20,0)</f>
        <v>直采</v>
      </c>
    </row>
    <row r="8" s="4" customFormat="1" spans="1:9">
      <c r="A8" s="4">
        <v>17029771210</v>
      </c>
      <c r="B8" s="5">
        <v>44574</v>
      </c>
      <c r="C8" s="5">
        <v>44578</v>
      </c>
      <c r="D8" s="4">
        <v>1440</v>
      </c>
      <c r="E8" s="4" t="str">
        <f>VLOOKUP(A8,HOP!A:L,12,0)</f>
        <v>1440.00</v>
      </c>
      <c r="F8" s="4" t="str">
        <f>VLOOKUP(A8,HOP!A:C,3,0)</f>
        <v>2350564</v>
      </c>
      <c r="G8" s="4">
        <f t="shared" si="0"/>
        <v>0</v>
      </c>
      <c r="H8" s="4" t="str">
        <f t="shared" si="1"/>
        <v>，2350564</v>
      </c>
      <c r="I8" s="4" t="str">
        <f>VLOOKUP(A8,HOP!A:T,20,0)</f>
        <v>直采</v>
      </c>
    </row>
    <row r="9" s="4" customFormat="1" spans="1:9">
      <c r="A9" s="4">
        <v>17059165520</v>
      </c>
      <c r="B9" s="5">
        <v>44576</v>
      </c>
      <c r="C9" s="5">
        <v>44580</v>
      </c>
      <c r="D9" s="4">
        <v>2544</v>
      </c>
      <c r="E9" s="4" t="str">
        <f>VLOOKUP(A9,HOP!A:L,12,0)</f>
        <v>2544.00</v>
      </c>
      <c r="F9" s="4" t="str">
        <f>VLOOKUP(A9,HOP!A:C,3,0)</f>
        <v>2358114</v>
      </c>
      <c r="G9" s="4">
        <f t="shared" si="0"/>
        <v>0</v>
      </c>
      <c r="H9" s="4" t="str">
        <f t="shared" si="1"/>
        <v>，2358114</v>
      </c>
      <c r="I9" s="4" t="str">
        <f>VLOOKUP(A9,HOP!A:T,20,0)</f>
        <v>直采</v>
      </c>
    </row>
    <row r="10" s="4" customFormat="1" spans="1:9">
      <c r="A10" s="4">
        <v>17069297993</v>
      </c>
      <c r="B10" s="5">
        <v>44582</v>
      </c>
      <c r="C10" s="5">
        <v>44584</v>
      </c>
      <c r="D10" s="4">
        <v>5578</v>
      </c>
      <c r="E10" s="4" t="str">
        <f>VLOOKUP(A10,HOP!A:L,12,0)</f>
        <v>5578.00</v>
      </c>
      <c r="F10" s="4" t="str">
        <f>VLOOKUP(A10,HOP!A:C,3,0)</f>
        <v>2360928</v>
      </c>
      <c r="G10" s="4">
        <f t="shared" si="0"/>
        <v>0</v>
      </c>
      <c r="H10" s="4" t="str">
        <f t="shared" si="1"/>
        <v>，2360928</v>
      </c>
      <c r="I10" s="4" t="str">
        <f>VLOOKUP(A10,HOP!A:T,20,0)</f>
        <v>直采</v>
      </c>
    </row>
    <row r="11" s="4" customFormat="1" spans="1:9">
      <c r="A11" s="4">
        <v>17088577959</v>
      </c>
      <c r="B11" s="5">
        <v>44577</v>
      </c>
      <c r="C11" s="5">
        <v>44578</v>
      </c>
      <c r="D11" s="4">
        <v>732</v>
      </c>
      <c r="E11" s="4" t="str">
        <f>VLOOKUP(A11,HOP!A:L,12,0)</f>
        <v>732.00</v>
      </c>
      <c r="F11" s="4" t="str">
        <f>VLOOKUP(A11,HOP!A:C,3,0)</f>
        <v>2366654</v>
      </c>
      <c r="G11" s="4">
        <f t="shared" si="0"/>
        <v>0</v>
      </c>
      <c r="H11" s="4" t="str">
        <f t="shared" si="1"/>
        <v>，2366654</v>
      </c>
      <c r="I11" s="4" t="str">
        <f>VLOOKUP(A11,HOP!A:T,20,0)</f>
        <v>直采</v>
      </c>
    </row>
    <row r="12" s="4" customFormat="1" spans="1:9">
      <c r="A12" s="4">
        <v>17114451483</v>
      </c>
      <c r="B12" s="5">
        <v>44583</v>
      </c>
      <c r="C12" s="5">
        <v>44584</v>
      </c>
      <c r="D12" s="4">
        <v>297</v>
      </c>
      <c r="E12" s="4" t="str">
        <f>VLOOKUP(A12,HOP!A:L,12,0)</f>
        <v>297.00</v>
      </c>
      <c r="F12" s="4" t="str">
        <f>VLOOKUP(A12,HOP!A:C,3,0)</f>
        <v>2371871</v>
      </c>
      <c r="G12" s="4">
        <f t="shared" si="0"/>
        <v>0</v>
      </c>
      <c r="H12" s="4" t="str">
        <f t="shared" si="1"/>
        <v>，2371871</v>
      </c>
      <c r="I12" s="4" t="str">
        <f>VLOOKUP(A12,HOP!A:T,20,0)</f>
        <v>直采</v>
      </c>
    </row>
    <row r="13" s="4" customFormat="1" spans="1:9">
      <c r="A13" s="4">
        <v>17114465434</v>
      </c>
      <c r="B13" s="5">
        <v>44583</v>
      </c>
      <c r="C13" s="5">
        <v>44584</v>
      </c>
      <c r="D13" s="4">
        <v>297</v>
      </c>
      <c r="E13" s="4" t="str">
        <f>VLOOKUP(A13,HOP!A:L,12,0)</f>
        <v>297.00</v>
      </c>
      <c r="F13" s="4" t="str">
        <f>VLOOKUP(A13,HOP!A:C,3,0)</f>
        <v>2371878</v>
      </c>
      <c r="G13" s="4">
        <f t="shared" si="0"/>
        <v>0</v>
      </c>
      <c r="H13" s="4" t="str">
        <f t="shared" si="1"/>
        <v>，2371878</v>
      </c>
      <c r="I13" s="4" t="str">
        <f>VLOOKUP(A13,HOP!A:T,20,0)</f>
        <v>直采</v>
      </c>
    </row>
    <row r="14" s="4" customFormat="1" spans="1:9">
      <c r="A14" s="4">
        <v>17120710624</v>
      </c>
      <c r="B14" s="5">
        <v>44574</v>
      </c>
      <c r="C14" s="5">
        <v>44582</v>
      </c>
      <c r="D14" s="4">
        <v>2032</v>
      </c>
      <c r="E14" s="4" t="str">
        <f>VLOOKUP(A14,HOP!A:L,12,0)</f>
        <v>2032.00</v>
      </c>
      <c r="F14" s="4" t="str">
        <f>VLOOKUP(A14,HOP!A:C,3,0)</f>
        <v>2374011</v>
      </c>
      <c r="G14" s="4">
        <f t="shared" si="0"/>
        <v>0</v>
      </c>
      <c r="H14" s="4" t="str">
        <f t="shared" si="1"/>
        <v>，2374011</v>
      </c>
      <c r="I14" s="4" t="str">
        <f>VLOOKUP(A14,HOP!A:T,20,0)</f>
        <v>直采</v>
      </c>
    </row>
    <row r="15" s="4" customFormat="1" spans="1:9">
      <c r="A15" s="4">
        <v>17124669393</v>
      </c>
      <c r="B15" s="5">
        <v>44578</v>
      </c>
      <c r="C15" s="5">
        <v>44581</v>
      </c>
      <c r="D15" s="4">
        <v>9648</v>
      </c>
      <c r="E15" s="4" t="str">
        <f>VLOOKUP(A15,HOP!A:L,12,0)</f>
        <v>9648.00</v>
      </c>
      <c r="F15" s="4" t="str">
        <f>VLOOKUP(A15,HOP!A:C,3,0)</f>
        <v>2374823</v>
      </c>
      <c r="G15" s="4">
        <f t="shared" si="0"/>
        <v>0</v>
      </c>
      <c r="H15" s="4" t="str">
        <f t="shared" si="1"/>
        <v>，2374823</v>
      </c>
      <c r="I15" s="4" t="str">
        <f>VLOOKUP(A15,HOP!A:T,20,0)</f>
        <v>直采</v>
      </c>
    </row>
    <row r="16" s="4" customFormat="1" spans="1:9">
      <c r="A16" s="4">
        <v>17143809337</v>
      </c>
      <c r="B16" s="5">
        <v>44582</v>
      </c>
      <c r="C16" s="5">
        <v>44584</v>
      </c>
      <c r="D16" s="4">
        <v>4260</v>
      </c>
      <c r="E16" s="4" t="str">
        <f>VLOOKUP(A16,HOP!A:L,12,0)</f>
        <v>4260.00</v>
      </c>
      <c r="F16" s="4" t="str">
        <f>VLOOKUP(A16,HOP!A:C,3,0)</f>
        <v>2379721</v>
      </c>
      <c r="G16" s="4">
        <f t="shared" si="0"/>
        <v>0</v>
      </c>
      <c r="H16" s="4" t="str">
        <f t="shared" si="1"/>
        <v>，2379721</v>
      </c>
      <c r="I16" s="4" t="str">
        <f>VLOOKUP(A16,HOP!A:T,20,0)</f>
        <v>直采</v>
      </c>
    </row>
    <row r="17" s="4" customFormat="1" hidden="1" spans="1:9">
      <c r="A17" s="4">
        <v>17147582632</v>
      </c>
      <c r="B17" s="5">
        <v>44574</v>
      </c>
      <c r="C17" s="5">
        <v>44584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VLOOKUP(A17,HOP!A:T,20,0)</f>
        <v>#N/A</v>
      </c>
    </row>
    <row r="18" s="4" customFormat="1" spans="1:9">
      <c r="A18" s="4">
        <v>17153915749</v>
      </c>
      <c r="B18" s="5">
        <v>44577</v>
      </c>
      <c r="C18" s="5">
        <v>44584</v>
      </c>
      <c r="D18" s="4">
        <v>5355</v>
      </c>
      <c r="E18" s="4" t="str">
        <f>VLOOKUP(A18,HOP!A:L,12,0)</f>
        <v>5355.00</v>
      </c>
      <c r="F18" s="4" t="str">
        <f>VLOOKUP(A18,HOP!A:C,3,0)</f>
        <v>2382658</v>
      </c>
      <c r="G18" s="4">
        <f t="shared" si="0"/>
        <v>0</v>
      </c>
      <c r="H18" s="4" t="str">
        <f t="shared" si="1"/>
        <v>，2382658</v>
      </c>
      <c r="I18" s="4" t="str">
        <f>VLOOKUP(A18,HOP!A:T,20,0)</f>
        <v>直采</v>
      </c>
    </row>
    <row r="19" s="4" customFormat="1" spans="1:9">
      <c r="A19" s="4">
        <v>17159093992</v>
      </c>
      <c r="B19" s="5">
        <v>44581</v>
      </c>
      <c r="C19" s="5">
        <v>44582</v>
      </c>
      <c r="D19" s="4">
        <v>701</v>
      </c>
      <c r="E19" s="4" t="str">
        <f>VLOOKUP(A19,HOP!A:L,12,0)</f>
        <v>701.00</v>
      </c>
      <c r="F19" s="4" t="str">
        <f>VLOOKUP(A19,HOP!A:C,3,0)</f>
        <v>2384635</v>
      </c>
      <c r="G19" s="4">
        <f t="shared" si="0"/>
        <v>0</v>
      </c>
      <c r="H19" s="4" t="str">
        <f t="shared" si="1"/>
        <v>，2384635</v>
      </c>
      <c r="I19" s="4" t="str">
        <f>VLOOKUP(A19,HOP!A:T,20,0)</f>
        <v>直采</v>
      </c>
    </row>
    <row r="20" s="4" customFormat="1" spans="1:9">
      <c r="A20" s="4">
        <v>17160282349</v>
      </c>
      <c r="B20" s="5">
        <v>44577</v>
      </c>
      <c r="C20" s="5">
        <v>44578</v>
      </c>
      <c r="D20" s="4">
        <v>584</v>
      </c>
      <c r="E20" s="4" t="str">
        <f>VLOOKUP(A20,HOP!A:L,12,0)</f>
        <v>584.00</v>
      </c>
      <c r="F20" s="4" t="str">
        <f>VLOOKUP(A20,HOP!A:C,3,0)</f>
        <v>2385312</v>
      </c>
      <c r="G20" s="4">
        <f t="shared" si="0"/>
        <v>0</v>
      </c>
      <c r="H20" s="4" t="str">
        <f t="shared" si="1"/>
        <v>，2385312</v>
      </c>
      <c r="I20" s="4" t="str">
        <f>VLOOKUP(A20,HOP!A:T,20,0)</f>
        <v>直采</v>
      </c>
    </row>
    <row r="21" s="4" customFormat="1" spans="1:9">
      <c r="A21" s="4">
        <v>17165773708</v>
      </c>
      <c r="B21" s="5">
        <v>44577</v>
      </c>
      <c r="C21" s="5">
        <v>44578</v>
      </c>
      <c r="D21" s="4">
        <v>494</v>
      </c>
      <c r="E21" s="4" t="str">
        <f>VLOOKUP(A21,HOP!A:L,12,0)</f>
        <v>494.00</v>
      </c>
      <c r="F21" s="4" t="str">
        <f>VLOOKUP(A21,HOP!A:C,3,0)</f>
        <v>2387237</v>
      </c>
      <c r="G21" s="4">
        <f t="shared" si="0"/>
        <v>0</v>
      </c>
      <c r="H21" s="4" t="str">
        <f t="shared" si="1"/>
        <v>，2387237</v>
      </c>
      <c r="I21" s="4" t="str">
        <f>VLOOKUP(A21,HOP!A:T,20,0)</f>
        <v>直采</v>
      </c>
    </row>
    <row r="22" s="4" customFormat="1" spans="1:9">
      <c r="A22" s="4">
        <v>17169720139</v>
      </c>
      <c r="B22" s="5">
        <v>44580</v>
      </c>
      <c r="C22" s="5">
        <v>44582</v>
      </c>
      <c r="D22" s="4">
        <v>948</v>
      </c>
      <c r="E22" s="4" t="str">
        <f>VLOOKUP(A22,HOP!A:L,12,0)</f>
        <v>948.00</v>
      </c>
      <c r="F22" s="4" t="str">
        <f>VLOOKUP(A22,HOP!A:C,3,0)</f>
        <v>2387973</v>
      </c>
      <c r="G22" s="4">
        <f t="shared" si="0"/>
        <v>0</v>
      </c>
      <c r="H22" s="4" t="str">
        <f t="shared" si="1"/>
        <v>，2387973</v>
      </c>
      <c r="I22" s="4" t="str">
        <f>VLOOKUP(A22,HOP!A:T,20,0)</f>
        <v>直采</v>
      </c>
    </row>
    <row r="23" s="4" customFormat="1" spans="1:9">
      <c r="A23" s="4">
        <v>17171616876</v>
      </c>
      <c r="B23" s="5">
        <v>44577</v>
      </c>
      <c r="C23" s="5">
        <v>44578</v>
      </c>
      <c r="D23" s="4">
        <v>276</v>
      </c>
      <c r="E23" s="4" t="str">
        <f>VLOOKUP(A23,HOP!A:L,12,0)</f>
        <v>276.00</v>
      </c>
      <c r="F23" s="4" t="str">
        <f>VLOOKUP(A23,HOP!A:C,3,0)</f>
        <v>2389060</v>
      </c>
      <c r="G23" s="4">
        <f t="shared" si="0"/>
        <v>0</v>
      </c>
      <c r="H23" s="4" t="str">
        <f t="shared" si="1"/>
        <v>，2389060</v>
      </c>
      <c r="I23" s="4" t="str">
        <f>VLOOKUP(A23,HOP!A:T,20,0)</f>
        <v>直采</v>
      </c>
    </row>
    <row r="24" s="4" customFormat="1" spans="1:9">
      <c r="A24" s="4">
        <v>17172145347</v>
      </c>
      <c r="B24" s="5">
        <v>44578</v>
      </c>
      <c r="C24" s="5">
        <v>44579</v>
      </c>
      <c r="D24" s="4">
        <v>372</v>
      </c>
      <c r="E24" s="4" t="str">
        <f>VLOOKUP(A24,HOP!A:L,12,0)</f>
        <v>372.00</v>
      </c>
      <c r="F24" s="4" t="str">
        <f>VLOOKUP(A24,HOP!A:C,3,0)</f>
        <v>2389417</v>
      </c>
      <c r="G24" s="4">
        <f t="shared" si="0"/>
        <v>0</v>
      </c>
      <c r="H24" s="4" t="str">
        <f t="shared" si="1"/>
        <v>，2389417</v>
      </c>
      <c r="I24" s="4" t="str">
        <f>VLOOKUP(A24,HOP!A:T,20,0)</f>
        <v>直采</v>
      </c>
    </row>
    <row r="25" s="4" customFormat="1" spans="1:9">
      <c r="A25" s="4">
        <v>17172213726</v>
      </c>
      <c r="B25" s="5">
        <v>44577</v>
      </c>
      <c r="C25" s="5">
        <v>44578</v>
      </c>
      <c r="D25" s="4">
        <v>372</v>
      </c>
      <c r="E25" s="4" t="str">
        <f>VLOOKUP(A25,HOP!A:L,12,0)</f>
        <v>372.00</v>
      </c>
      <c r="F25" s="4" t="str">
        <f>VLOOKUP(A25,HOP!A:C,3,0)</f>
        <v>2389443</v>
      </c>
      <c r="G25" s="4">
        <f t="shared" si="0"/>
        <v>0</v>
      </c>
      <c r="H25" s="4" t="str">
        <f t="shared" si="1"/>
        <v>，2389443</v>
      </c>
      <c r="I25" s="4" t="str">
        <f>VLOOKUP(A25,HOP!A:T,20,0)</f>
        <v>直采</v>
      </c>
    </row>
    <row r="26" s="4" customFormat="1" spans="1:9">
      <c r="A26" s="4">
        <v>17173436699</v>
      </c>
      <c r="B26" s="5">
        <v>44578</v>
      </c>
      <c r="C26" s="5">
        <v>44581</v>
      </c>
      <c r="D26" s="4">
        <v>1422</v>
      </c>
      <c r="E26" s="4" t="str">
        <f>VLOOKUP(A26,HOP!A:L,12,0)</f>
        <v>1422.00</v>
      </c>
      <c r="F26" s="4" t="str">
        <f>VLOOKUP(A26,HOP!A:C,3,0)</f>
        <v>2390251</v>
      </c>
      <c r="G26" s="4">
        <f t="shared" si="0"/>
        <v>0</v>
      </c>
      <c r="H26" s="4" t="str">
        <f t="shared" si="1"/>
        <v>，2390251</v>
      </c>
      <c r="I26" s="4" t="str">
        <f>VLOOKUP(A26,HOP!A:T,20,0)</f>
        <v>直采</v>
      </c>
    </row>
    <row r="27" s="4" customFormat="1" spans="1:9">
      <c r="A27" s="4">
        <v>17173529750</v>
      </c>
      <c r="B27" s="5">
        <v>44581</v>
      </c>
      <c r="C27" s="5">
        <v>44582</v>
      </c>
      <c r="D27" s="4">
        <v>474</v>
      </c>
      <c r="E27" s="4" t="str">
        <f>VLOOKUP(A27,HOP!A:L,12,0)</f>
        <v>474.00</v>
      </c>
      <c r="F27" s="4" t="str">
        <f>VLOOKUP(A27,HOP!A:C,3,0)</f>
        <v>2390303</v>
      </c>
      <c r="G27" s="4">
        <f t="shared" si="0"/>
        <v>0</v>
      </c>
      <c r="H27" s="4" t="str">
        <f t="shared" si="1"/>
        <v>，2390303</v>
      </c>
      <c r="I27" s="4" t="str">
        <f>VLOOKUP(A27,HOP!A:T,20,0)</f>
        <v>直采</v>
      </c>
    </row>
    <row r="28" s="4" customFormat="1" spans="1:9">
      <c r="A28" s="4">
        <v>17176113075</v>
      </c>
      <c r="B28" s="5">
        <v>44576</v>
      </c>
      <c r="C28" s="5">
        <v>44578</v>
      </c>
      <c r="D28" s="4">
        <v>592</v>
      </c>
      <c r="E28" s="4" t="str">
        <f>VLOOKUP(A28,HOP!A:L,12,0)</f>
        <v>592.00</v>
      </c>
      <c r="F28" s="4" t="str">
        <f>VLOOKUP(A28,HOP!A:C,3,0)</f>
        <v>2390409</v>
      </c>
      <c r="G28" s="4">
        <f t="shared" si="0"/>
        <v>0</v>
      </c>
      <c r="H28" s="4" t="str">
        <f t="shared" si="1"/>
        <v>，2390409</v>
      </c>
      <c r="I28" s="4" t="str">
        <f>VLOOKUP(A28,HOP!A:T,20,0)</f>
        <v>直采</v>
      </c>
    </row>
    <row r="29" s="4" customFormat="1" spans="1:9">
      <c r="A29" s="4">
        <v>17179372419</v>
      </c>
      <c r="B29" s="5">
        <v>44581</v>
      </c>
      <c r="C29" s="5">
        <v>44584</v>
      </c>
      <c r="D29" s="4">
        <v>6405</v>
      </c>
      <c r="E29" s="4" t="str">
        <f>VLOOKUP(A29,HOP!A:L,12,0)</f>
        <v>6405.00</v>
      </c>
      <c r="F29" s="4" t="str">
        <f>VLOOKUP(A29,HOP!A:C,3,0)</f>
        <v>2392205</v>
      </c>
      <c r="G29" s="4">
        <f t="shared" si="0"/>
        <v>0</v>
      </c>
      <c r="H29" s="4" t="str">
        <f t="shared" si="1"/>
        <v>，2392205</v>
      </c>
      <c r="I29" s="4" t="str">
        <f>VLOOKUP(A29,HOP!A:T,20,0)</f>
        <v>直采</v>
      </c>
    </row>
    <row r="30" s="4" customFormat="1" spans="1:9">
      <c r="A30" s="4">
        <v>17179466593</v>
      </c>
      <c r="B30" s="5">
        <v>44581</v>
      </c>
      <c r="C30" s="5">
        <v>44583</v>
      </c>
      <c r="D30" s="4">
        <v>3789</v>
      </c>
      <c r="E30" s="4" t="str">
        <f>VLOOKUP(A30,HOP!A:L,12,0)</f>
        <v>3789.00</v>
      </c>
      <c r="F30" s="4" t="str">
        <f>VLOOKUP(A30,HOP!A:C,3,0)</f>
        <v>2392268</v>
      </c>
      <c r="G30" s="4">
        <f t="shared" si="0"/>
        <v>0</v>
      </c>
      <c r="H30" s="4" t="str">
        <f t="shared" si="1"/>
        <v>，2392268</v>
      </c>
      <c r="I30" s="4" t="str">
        <f>VLOOKUP(A30,HOP!A:T,20,0)</f>
        <v>直采</v>
      </c>
    </row>
    <row r="31" s="4" customFormat="1" spans="1:9">
      <c r="A31" s="4">
        <v>17179475723</v>
      </c>
      <c r="B31" s="5">
        <v>44578</v>
      </c>
      <c r="C31" s="5">
        <v>44581</v>
      </c>
      <c r="D31" s="4">
        <v>1116</v>
      </c>
      <c r="E31" s="4" t="str">
        <f>VLOOKUP(A31,HOP!A:L,12,0)</f>
        <v>1116.00</v>
      </c>
      <c r="F31" s="4" t="str">
        <f>VLOOKUP(A31,HOP!A:C,3,0)</f>
        <v>2392277</v>
      </c>
      <c r="G31" s="4">
        <f t="shared" si="0"/>
        <v>0</v>
      </c>
      <c r="H31" s="4" t="str">
        <f t="shared" si="1"/>
        <v>，2392277</v>
      </c>
      <c r="I31" s="4" t="str">
        <f>VLOOKUP(A31,HOP!A:T,20,0)</f>
        <v>直采</v>
      </c>
    </row>
    <row r="32" s="4" customFormat="1" spans="1:9">
      <c r="A32" s="4">
        <v>17179981191</v>
      </c>
      <c r="B32" s="5">
        <v>44579</v>
      </c>
      <c r="C32" s="5">
        <v>44580</v>
      </c>
      <c r="D32" s="4">
        <v>372</v>
      </c>
      <c r="E32" s="4" t="str">
        <f>VLOOKUP(A32,HOP!A:L,12,0)</f>
        <v>372.00</v>
      </c>
      <c r="F32" s="4" t="str">
        <f>VLOOKUP(A32,HOP!A:C,3,0)</f>
        <v>2392563</v>
      </c>
      <c r="G32" s="4">
        <f t="shared" si="0"/>
        <v>0</v>
      </c>
      <c r="H32" s="4" t="str">
        <f t="shared" si="1"/>
        <v>，2392563</v>
      </c>
      <c r="I32" s="4" t="str">
        <f>VLOOKUP(A32,HOP!A:T,20,0)</f>
        <v>直采</v>
      </c>
    </row>
    <row r="33" s="4" customFormat="1" spans="1:9">
      <c r="A33" s="4">
        <v>17179987815</v>
      </c>
      <c r="B33" s="5">
        <v>44580</v>
      </c>
      <c r="C33" s="5">
        <v>44582</v>
      </c>
      <c r="D33" s="4">
        <v>744</v>
      </c>
      <c r="E33" s="4" t="str">
        <f>VLOOKUP(A33,HOP!A:L,12,0)</f>
        <v>744.00</v>
      </c>
      <c r="F33" s="4" t="str">
        <f>VLOOKUP(A33,HOP!A:C,3,0)</f>
        <v>2392566</v>
      </c>
      <c r="G33" s="4">
        <f t="shared" si="0"/>
        <v>0</v>
      </c>
      <c r="H33" s="4" t="str">
        <f t="shared" si="1"/>
        <v>，2392566</v>
      </c>
      <c r="I33" s="4" t="str">
        <f>VLOOKUP(A33,HOP!A:T,20,0)</f>
        <v>直采</v>
      </c>
    </row>
    <row r="34" s="4" customFormat="1" spans="1:9">
      <c r="A34" s="4">
        <v>17180022012</v>
      </c>
      <c r="B34" s="5">
        <v>44577</v>
      </c>
      <c r="C34" s="5">
        <v>44581</v>
      </c>
      <c r="D34" s="4">
        <v>1488</v>
      </c>
      <c r="E34" s="4" t="str">
        <f>VLOOKUP(A34,HOP!A:L,12,0)</f>
        <v>1488.00</v>
      </c>
      <c r="F34" s="4" t="str">
        <f>VLOOKUP(A34,HOP!A:C,3,0)</f>
        <v>2392582</v>
      </c>
      <c r="G34" s="4">
        <f t="shared" si="0"/>
        <v>0</v>
      </c>
      <c r="H34" s="4" t="str">
        <f t="shared" si="1"/>
        <v>，2392582</v>
      </c>
      <c r="I34" s="4" t="str">
        <f>VLOOKUP(A34,HOP!A:T,20,0)</f>
        <v>直采</v>
      </c>
    </row>
    <row r="35" s="4" customFormat="1" hidden="1" spans="1:9">
      <c r="A35" s="4">
        <v>17183139809</v>
      </c>
      <c r="B35" s="5">
        <v>44578</v>
      </c>
      <c r="C35" s="5">
        <v>44581</v>
      </c>
      <c r="D35" s="4">
        <v>0</v>
      </c>
      <c r="E35" s="4" t="e">
        <f>VLOOKUP(A35,HOP!A:L,12,0)</f>
        <v>#N/A</v>
      </c>
      <c r="F35" s="4" t="e">
        <f>VLOOKUP(A35,HOP!A:C,3,0)</f>
        <v>#N/A</v>
      </c>
      <c r="G35" s="4" t="e">
        <f t="shared" ref="G35:G64" si="2">D35-E35</f>
        <v>#N/A</v>
      </c>
      <c r="H35" s="4" t="e">
        <f t="shared" ref="H35:H64" si="3">$H$1&amp;F35</f>
        <v>#N/A</v>
      </c>
      <c r="I35" s="4" t="e">
        <f>VLOOKUP(A35,HOP!A:T,20,0)</f>
        <v>#N/A</v>
      </c>
    </row>
    <row r="36" s="4" customFormat="1" spans="1:9">
      <c r="A36" s="4">
        <v>17183776524</v>
      </c>
      <c r="B36" s="5">
        <v>44583</v>
      </c>
      <c r="C36" s="5">
        <v>44584</v>
      </c>
      <c r="D36" s="4">
        <v>663</v>
      </c>
      <c r="E36" s="4" t="str">
        <f>VLOOKUP(A36,HOP!A:L,12,0)</f>
        <v>663.00</v>
      </c>
      <c r="F36" s="4" t="str">
        <f>VLOOKUP(A36,HOP!A:C,3,0)</f>
        <v>2393452</v>
      </c>
      <c r="G36" s="4">
        <f t="shared" si="2"/>
        <v>0</v>
      </c>
      <c r="H36" s="4" t="str">
        <f t="shared" si="3"/>
        <v>，2393452</v>
      </c>
      <c r="I36" s="4" t="str">
        <f>VLOOKUP(A36,HOP!A:T,20,0)</f>
        <v>直采</v>
      </c>
    </row>
    <row r="37" s="4" customFormat="1" hidden="1" spans="1:9">
      <c r="A37" s="4">
        <v>17183900512</v>
      </c>
      <c r="B37" s="5">
        <v>44577</v>
      </c>
      <c r="C37" s="5">
        <v>44579</v>
      </c>
      <c r="D37" s="4">
        <v>0</v>
      </c>
      <c r="E37" s="4" t="e">
        <f>VLOOKUP(A37,HOP!A:L,12,0)</f>
        <v>#N/A</v>
      </c>
      <c r="F37" s="4" t="e">
        <f>VLOOKUP(A37,HOP!A:C,3,0)</f>
        <v>#N/A</v>
      </c>
      <c r="G37" s="4" t="e">
        <f t="shared" si="2"/>
        <v>#N/A</v>
      </c>
      <c r="H37" s="4" t="e">
        <f t="shared" si="3"/>
        <v>#N/A</v>
      </c>
      <c r="I37" s="4" t="e">
        <f>VLOOKUP(A37,HOP!A:T,20,0)</f>
        <v>#N/A</v>
      </c>
    </row>
    <row r="38" s="4" customFormat="1" spans="1:9">
      <c r="A38" s="4">
        <v>17184087079</v>
      </c>
      <c r="B38" s="5">
        <v>44577</v>
      </c>
      <c r="C38" s="5">
        <v>44578</v>
      </c>
      <c r="D38" s="4">
        <v>658</v>
      </c>
      <c r="E38" s="4" t="str">
        <f>VLOOKUP(A38,HOP!A:L,12,0)</f>
        <v>658.00</v>
      </c>
      <c r="F38" s="4" t="str">
        <f>VLOOKUP(A38,HOP!A:C,3,0)</f>
        <v>2393647</v>
      </c>
      <c r="G38" s="4">
        <f t="shared" si="2"/>
        <v>0</v>
      </c>
      <c r="H38" s="4" t="str">
        <f t="shared" si="3"/>
        <v>，2393647</v>
      </c>
      <c r="I38" s="4" t="str">
        <f>VLOOKUP(A38,HOP!A:T,20,0)</f>
        <v>直采</v>
      </c>
    </row>
    <row r="39" s="4" customFormat="1" spans="1:9">
      <c r="A39" s="4">
        <v>17184571810</v>
      </c>
      <c r="B39" s="5">
        <v>44577</v>
      </c>
      <c r="C39" s="5">
        <v>44578</v>
      </c>
      <c r="D39" s="4">
        <v>474</v>
      </c>
      <c r="E39" s="4" t="str">
        <f>VLOOKUP(A39,HOP!A:L,12,0)</f>
        <v>474.00</v>
      </c>
      <c r="F39" s="4" t="str">
        <f>VLOOKUP(A39,HOP!A:C,3,0)</f>
        <v>2393834</v>
      </c>
      <c r="G39" s="4">
        <f t="shared" si="2"/>
        <v>0</v>
      </c>
      <c r="H39" s="4" t="str">
        <f t="shared" si="3"/>
        <v>，2393834</v>
      </c>
      <c r="I39" s="4" t="str">
        <f>VLOOKUP(A39,HOP!A:T,20,0)</f>
        <v>直采</v>
      </c>
    </row>
    <row r="40" s="4" customFormat="1" spans="1:9">
      <c r="A40" s="4">
        <v>17184078421</v>
      </c>
      <c r="B40" s="5">
        <v>44577</v>
      </c>
      <c r="C40" s="5">
        <v>44581</v>
      </c>
      <c r="D40" s="4">
        <v>1488</v>
      </c>
      <c r="E40" s="4" t="str">
        <f>VLOOKUP(A40,HOP!A:L,12,0)</f>
        <v>1488.00</v>
      </c>
      <c r="F40" s="4" t="str">
        <f>VLOOKUP(A40,HOP!A:C,3,0)</f>
        <v>2393646</v>
      </c>
      <c r="G40" s="4">
        <f t="shared" si="2"/>
        <v>0</v>
      </c>
      <c r="H40" s="4" t="str">
        <f t="shared" si="3"/>
        <v>，2393646</v>
      </c>
      <c r="I40" s="4" t="str">
        <f>VLOOKUP(A40,HOP!A:T,20,0)</f>
        <v>直采</v>
      </c>
    </row>
    <row r="41" s="4" customFormat="1" hidden="1" spans="1:9">
      <c r="A41" s="4">
        <v>17186393412</v>
      </c>
      <c r="B41" s="5">
        <v>44577</v>
      </c>
      <c r="C41" s="5">
        <v>44578</v>
      </c>
      <c r="D41" s="4">
        <v>0</v>
      </c>
      <c r="E41" s="4" t="e">
        <f>VLOOKUP(A41,HOP!A:L,12,0)</f>
        <v>#N/A</v>
      </c>
      <c r="F41" s="4" t="e">
        <f>VLOOKUP(A41,HOP!A:C,3,0)</f>
        <v>#N/A</v>
      </c>
      <c r="G41" s="4" t="e">
        <f t="shared" si="2"/>
        <v>#N/A</v>
      </c>
      <c r="H41" s="4" t="e">
        <f t="shared" si="3"/>
        <v>#N/A</v>
      </c>
      <c r="I41" s="4" t="e">
        <f>VLOOKUP(A41,HOP!A:T,20,0)</f>
        <v>#N/A</v>
      </c>
    </row>
    <row r="42" s="4" customFormat="1" spans="1:9">
      <c r="A42" s="4">
        <v>17186639755</v>
      </c>
      <c r="B42" s="5">
        <v>44578</v>
      </c>
      <c r="C42" s="5">
        <v>44580</v>
      </c>
      <c r="D42" s="4">
        <v>552</v>
      </c>
      <c r="E42" s="4" t="str">
        <f>VLOOKUP(A42,HOP!A:L,12,0)</f>
        <v>552.00</v>
      </c>
      <c r="F42" s="4" t="str">
        <f>VLOOKUP(A42,HOP!A:C,3,0)</f>
        <v>2395088</v>
      </c>
      <c r="G42" s="4">
        <f t="shared" si="2"/>
        <v>0</v>
      </c>
      <c r="H42" s="4" t="str">
        <f t="shared" si="3"/>
        <v>，2395088</v>
      </c>
      <c r="I42" s="4" t="str">
        <f>VLOOKUP(A42,HOP!A:T,20,0)</f>
        <v>直采</v>
      </c>
    </row>
    <row r="43" s="4" customFormat="1" hidden="1" spans="1:9">
      <c r="A43" s="4">
        <v>17186792796</v>
      </c>
      <c r="B43" s="5">
        <v>44578</v>
      </c>
      <c r="C43" s="5">
        <v>44580</v>
      </c>
      <c r="D43" s="4">
        <v>0</v>
      </c>
      <c r="E43" s="4" t="e">
        <f>VLOOKUP(A43,HOP!A:L,12,0)</f>
        <v>#N/A</v>
      </c>
      <c r="F43" s="4" t="e">
        <f>VLOOKUP(A43,HOP!A:C,3,0)</f>
        <v>#N/A</v>
      </c>
      <c r="G43" s="4" t="e">
        <f t="shared" si="2"/>
        <v>#N/A</v>
      </c>
      <c r="H43" s="4" t="e">
        <f t="shared" si="3"/>
        <v>#N/A</v>
      </c>
      <c r="I43" s="4" t="e">
        <f>VLOOKUP(A43,HOP!A:T,20,0)</f>
        <v>#N/A</v>
      </c>
    </row>
    <row r="44" s="4" customFormat="1" spans="1:9">
      <c r="A44" s="4">
        <v>17186882931</v>
      </c>
      <c r="B44" s="5">
        <v>44578</v>
      </c>
      <c r="C44" s="5">
        <v>44581</v>
      </c>
      <c r="D44" s="4">
        <v>2829</v>
      </c>
      <c r="E44" s="4" t="str">
        <f>VLOOKUP(A44,HOP!A:L,12,0)</f>
        <v>2829.00</v>
      </c>
      <c r="F44" s="4" t="str">
        <f>VLOOKUP(A44,HOP!A:C,3,0)</f>
        <v>2395243</v>
      </c>
      <c r="G44" s="4">
        <f t="shared" si="2"/>
        <v>0</v>
      </c>
      <c r="H44" s="4" t="str">
        <f t="shared" si="3"/>
        <v>，2395243</v>
      </c>
      <c r="I44" s="4" t="str">
        <f>VLOOKUP(A44,HOP!A:T,20,0)</f>
        <v>直采</v>
      </c>
    </row>
    <row r="45" s="4" customFormat="1" hidden="1" spans="1:9">
      <c r="A45" s="4">
        <v>17190177161</v>
      </c>
      <c r="B45" s="5">
        <v>44578</v>
      </c>
      <c r="C45" s="5">
        <v>44579</v>
      </c>
      <c r="D45" s="4">
        <v>0</v>
      </c>
      <c r="E45" s="4" t="e">
        <f>VLOOKUP(A45,HOP!A:L,12,0)</f>
        <v>#N/A</v>
      </c>
      <c r="F45" s="4" t="e">
        <f>VLOOKUP(A45,HOP!A:C,3,0)</f>
        <v>#N/A</v>
      </c>
      <c r="G45" s="4" t="e">
        <f t="shared" si="2"/>
        <v>#N/A</v>
      </c>
      <c r="H45" s="4" t="e">
        <f t="shared" si="3"/>
        <v>#N/A</v>
      </c>
      <c r="I45" s="4" t="e">
        <f>VLOOKUP(A45,HOP!A:T,20,0)</f>
        <v>#N/A</v>
      </c>
    </row>
    <row r="46" s="4" customFormat="1" spans="1:9">
      <c r="A46" s="4">
        <v>17191072685</v>
      </c>
      <c r="B46" s="5">
        <v>44578</v>
      </c>
      <c r="C46" s="5">
        <v>44582</v>
      </c>
      <c r="D46" s="4">
        <v>1558</v>
      </c>
      <c r="E46" s="4" t="str">
        <f>VLOOKUP(A46,HOP!A:L,12,0)</f>
        <v>1558.00</v>
      </c>
      <c r="F46" s="4" t="str">
        <f>VLOOKUP(A46,HOP!A:C,3,0)</f>
        <v>2396125</v>
      </c>
      <c r="G46" s="4">
        <f t="shared" si="2"/>
        <v>0</v>
      </c>
      <c r="H46" s="4" t="str">
        <f t="shared" si="3"/>
        <v>，2396125</v>
      </c>
      <c r="I46" s="4" t="str">
        <f>VLOOKUP(A46,HOP!A:T,20,0)</f>
        <v>直采</v>
      </c>
    </row>
    <row r="47" s="4" customFormat="1" spans="1:9">
      <c r="A47" s="4">
        <v>17191094454</v>
      </c>
      <c r="B47" s="5">
        <v>44578</v>
      </c>
      <c r="C47" s="5">
        <v>44581</v>
      </c>
      <c r="D47" s="4">
        <v>2372</v>
      </c>
      <c r="E47" s="4" t="str">
        <f>VLOOKUP(A47,HOP!A:L,12,0)</f>
        <v>2372.00</v>
      </c>
      <c r="F47" s="4" t="str">
        <f>VLOOKUP(A47,HOP!A:C,3,0)</f>
        <v>2396139</v>
      </c>
      <c r="G47" s="4">
        <f t="shared" si="2"/>
        <v>0</v>
      </c>
      <c r="H47" s="4" t="str">
        <f t="shared" si="3"/>
        <v>，2396139</v>
      </c>
      <c r="I47" s="4" t="str">
        <f>VLOOKUP(A47,HOP!A:T,20,0)</f>
        <v>直采</v>
      </c>
    </row>
    <row r="48" s="4" customFormat="1" spans="1:9">
      <c r="A48" s="4">
        <v>17191113110</v>
      </c>
      <c r="B48" s="5">
        <v>44578</v>
      </c>
      <c r="C48" s="5">
        <v>44579</v>
      </c>
      <c r="D48" s="4">
        <v>496</v>
      </c>
      <c r="E48" s="4" t="str">
        <f>VLOOKUP(A48,HOP!A:L,12,0)</f>
        <v>496.00</v>
      </c>
      <c r="F48" s="4" t="str">
        <f>VLOOKUP(A48,HOP!A:C,3,0)</f>
        <v>2396148</v>
      </c>
      <c r="G48" s="4">
        <f t="shared" si="2"/>
        <v>0</v>
      </c>
      <c r="H48" s="4" t="str">
        <f t="shared" si="3"/>
        <v>，2396148</v>
      </c>
      <c r="I48" s="4" t="str">
        <f>VLOOKUP(A48,HOP!A:T,20,0)</f>
        <v>直采</v>
      </c>
    </row>
    <row r="49" s="4" customFormat="1" spans="1:9">
      <c r="A49" s="4">
        <v>17191308029</v>
      </c>
      <c r="B49" s="5">
        <v>44579</v>
      </c>
      <c r="C49" s="5">
        <v>44581</v>
      </c>
      <c r="D49" s="4">
        <v>4270</v>
      </c>
      <c r="E49" s="4" t="str">
        <f>VLOOKUP(A49,HOP!A:L,12,0)</f>
        <v>4270.00</v>
      </c>
      <c r="F49" s="4" t="str">
        <f>VLOOKUP(A49,HOP!A:C,3,0)</f>
        <v>2396243</v>
      </c>
      <c r="G49" s="4">
        <f t="shared" si="2"/>
        <v>0</v>
      </c>
      <c r="H49" s="4" t="str">
        <f t="shared" si="3"/>
        <v>，2396243</v>
      </c>
      <c r="I49" s="4" t="str">
        <f>VLOOKUP(A49,HOP!A:T,20,0)</f>
        <v>直采</v>
      </c>
    </row>
    <row r="50" s="4" customFormat="1" spans="1:9">
      <c r="A50" s="4">
        <v>17191895290</v>
      </c>
      <c r="B50" s="5">
        <v>44578</v>
      </c>
      <c r="C50" s="5">
        <v>44581</v>
      </c>
      <c r="D50" s="4">
        <v>750</v>
      </c>
      <c r="E50" s="4" t="str">
        <f>VLOOKUP(A50,HOP!A:L,12,0)</f>
        <v>750.00</v>
      </c>
      <c r="F50" s="4" t="str">
        <f>VLOOKUP(A50,HOP!A:C,3,0)</f>
        <v>2396555</v>
      </c>
      <c r="G50" s="4">
        <f t="shared" si="2"/>
        <v>0</v>
      </c>
      <c r="H50" s="4" t="str">
        <f t="shared" si="3"/>
        <v>，2396555</v>
      </c>
      <c r="I50" s="4" t="str">
        <f>VLOOKUP(A50,HOP!A:T,20,0)</f>
        <v>直采</v>
      </c>
    </row>
    <row r="51" s="4" customFormat="1" hidden="1" spans="1:9">
      <c r="A51" s="4">
        <v>17193821718</v>
      </c>
      <c r="B51" s="5">
        <v>44583</v>
      </c>
      <c r="C51" s="5">
        <v>44584</v>
      </c>
      <c r="D51" s="4">
        <v>0</v>
      </c>
      <c r="E51" s="4" t="e">
        <f>VLOOKUP(A51,HOP!A:L,12,0)</f>
        <v>#N/A</v>
      </c>
      <c r="F51" s="4" t="e">
        <f>VLOOKUP(A51,HOP!A:C,3,0)</f>
        <v>#N/A</v>
      </c>
      <c r="G51" s="4" t="e">
        <f t="shared" si="2"/>
        <v>#N/A</v>
      </c>
      <c r="H51" s="4" t="e">
        <f t="shared" si="3"/>
        <v>#N/A</v>
      </c>
      <c r="I51" s="4" t="e">
        <f>VLOOKUP(A51,HOP!A:T,20,0)</f>
        <v>#N/A</v>
      </c>
    </row>
    <row r="52" s="4" customFormat="1" spans="1:9">
      <c r="A52" s="4">
        <v>17194500716</v>
      </c>
      <c r="B52" s="5">
        <v>44579</v>
      </c>
      <c r="C52" s="5">
        <v>44581</v>
      </c>
      <c r="D52" s="4">
        <v>1250</v>
      </c>
      <c r="E52" s="4" t="str">
        <f>VLOOKUP(A52,HOP!A:L,12,0)</f>
        <v>1250.00</v>
      </c>
      <c r="F52" s="4" t="str">
        <f>VLOOKUP(A52,HOP!A:C,3,0)</f>
        <v>2398253</v>
      </c>
      <c r="G52" s="4">
        <f t="shared" si="2"/>
        <v>0</v>
      </c>
      <c r="H52" s="4" t="str">
        <f t="shared" si="3"/>
        <v>，2398253</v>
      </c>
      <c r="I52" s="4" t="str">
        <f>VLOOKUP(A52,HOP!A:T,20,0)</f>
        <v>直采</v>
      </c>
    </row>
    <row r="53" s="4" customFormat="1" spans="1:9">
      <c r="A53" s="4">
        <v>17194674932</v>
      </c>
      <c r="B53" s="5">
        <v>44579</v>
      </c>
      <c r="C53" s="5">
        <v>44580</v>
      </c>
      <c r="D53" s="4">
        <v>1697</v>
      </c>
      <c r="E53" s="4" t="str">
        <f>VLOOKUP(A53,HOP!A:L,12,0)</f>
        <v>1697.00</v>
      </c>
      <c r="F53" s="4" t="str">
        <f>VLOOKUP(A53,HOP!A:C,3,0)</f>
        <v>2398349</v>
      </c>
      <c r="G53" s="4">
        <f t="shared" si="2"/>
        <v>0</v>
      </c>
      <c r="H53" s="4" t="str">
        <f t="shared" si="3"/>
        <v>，2398349</v>
      </c>
      <c r="I53" s="4" t="str">
        <f>VLOOKUP(A53,HOP!A:T,20,0)</f>
        <v>直采</v>
      </c>
    </row>
    <row r="54" s="4" customFormat="1" spans="1:9">
      <c r="A54" s="4">
        <v>17197996835</v>
      </c>
      <c r="B54" s="5">
        <v>44580</v>
      </c>
      <c r="C54" s="5">
        <v>44581</v>
      </c>
      <c r="D54" s="4">
        <v>337</v>
      </c>
      <c r="E54" s="4" t="str">
        <f>VLOOKUP(A54,HOP!A:L,12,0)</f>
        <v>337.00</v>
      </c>
      <c r="F54" s="4" t="str">
        <f>VLOOKUP(A54,HOP!A:C,3,0)</f>
        <v>2399506</v>
      </c>
      <c r="G54" s="4">
        <f t="shared" si="2"/>
        <v>0</v>
      </c>
      <c r="H54" s="4" t="str">
        <f t="shared" si="3"/>
        <v>，2399506</v>
      </c>
      <c r="I54" s="4" t="str">
        <f>VLOOKUP(A54,HOP!A:T,20,0)</f>
        <v>直采</v>
      </c>
    </row>
    <row r="55" s="4" customFormat="1" hidden="1" spans="1:9">
      <c r="A55" s="4">
        <v>17198708580</v>
      </c>
      <c r="B55" s="5">
        <v>44582</v>
      </c>
      <c r="C55" s="5">
        <v>44583</v>
      </c>
      <c r="D55" s="4">
        <v>0</v>
      </c>
      <c r="E55" s="4" t="e">
        <f>VLOOKUP(A55,HOP!A:L,12,0)</f>
        <v>#N/A</v>
      </c>
      <c r="F55" s="4" t="e">
        <f>VLOOKUP(A55,HOP!A:C,3,0)</f>
        <v>#N/A</v>
      </c>
      <c r="G55" s="4" t="e">
        <f t="shared" si="2"/>
        <v>#N/A</v>
      </c>
      <c r="H55" s="4" t="e">
        <f t="shared" si="3"/>
        <v>#N/A</v>
      </c>
      <c r="I55" s="4" t="e">
        <f>VLOOKUP(A55,HOP!A:T,20,0)</f>
        <v>#N/A</v>
      </c>
    </row>
    <row r="56" s="4" customFormat="1" spans="1:9">
      <c r="A56" s="4">
        <v>17198847803</v>
      </c>
      <c r="B56" s="5">
        <v>44580</v>
      </c>
      <c r="C56" s="5">
        <v>44583</v>
      </c>
      <c r="D56" s="4">
        <v>2066</v>
      </c>
      <c r="E56" s="4" t="str">
        <f>VLOOKUP(A56,HOP!A:L,12,0)</f>
        <v>2066.00</v>
      </c>
      <c r="F56" s="4" t="str">
        <f>VLOOKUP(A56,HOP!A:C,3,0)</f>
        <v>2399795</v>
      </c>
      <c r="G56" s="4">
        <f t="shared" si="2"/>
        <v>0</v>
      </c>
      <c r="H56" s="4" t="str">
        <f t="shared" si="3"/>
        <v>，2399795</v>
      </c>
      <c r="I56" s="4" t="str">
        <f>VLOOKUP(A56,HOP!A:T,20,0)</f>
        <v>直采</v>
      </c>
    </row>
    <row r="57" s="4" customFormat="1" spans="1:9">
      <c r="A57" s="4">
        <v>17200864764</v>
      </c>
      <c r="B57" s="5">
        <v>44580</v>
      </c>
      <c r="C57" s="5">
        <v>44581</v>
      </c>
      <c r="D57" s="4">
        <v>250</v>
      </c>
      <c r="E57" s="4" t="str">
        <f>VLOOKUP(A57,HOP!A:L,12,0)</f>
        <v>250.00</v>
      </c>
      <c r="F57" s="4" t="str">
        <f>VLOOKUP(A57,HOP!A:C,3,0)</f>
        <v>2400993</v>
      </c>
      <c r="G57" s="4">
        <f t="shared" si="2"/>
        <v>0</v>
      </c>
      <c r="H57" s="4" t="str">
        <f t="shared" si="3"/>
        <v>，2400993</v>
      </c>
      <c r="I57" s="4" t="str">
        <f>VLOOKUP(A57,HOP!A:T,20,0)</f>
        <v>直采</v>
      </c>
    </row>
    <row r="58" s="4" customFormat="1" spans="1:9">
      <c r="A58" s="4">
        <v>17201791370</v>
      </c>
      <c r="B58" s="5">
        <v>44583</v>
      </c>
      <c r="C58" s="5">
        <v>44584</v>
      </c>
      <c r="D58" s="4">
        <v>298</v>
      </c>
      <c r="E58" s="4" t="str">
        <f>VLOOKUP(A58,HOP!A:L,12,0)</f>
        <v>298.00</v>
      </c>
      <c r="F58" s="4" t="str">
        <f>VLOOKUP(A58,HOP!A:C,3,0)</f>
        <v>2401565</v>
      </c>
      <c r="G58" s="4">
        <f t="shared" si="2"/>
        <v>0</v>
      </c>
      <c r="H58" s="4" t="str">
        <f t="shared" si="3"/>
        <v>，2401565</v>
      </c>
      <c r="I58" s="4" t="str">
        <f>VLOOKUP(A58,HOP!A:T,20,0)</f>
        <v>直采</v>
      </c>
    </row>
    <row r="59" s="4" customFormat="1" spans="1:9">
      <c r="A59" s="4">
        <v>17204918609</v>
      </c>
      <c r="B59" s="5">
        <v>44582</v>
      </c>
      <c r="C59" s="5">
        <v>44584</v>
      </c>
      <c r="D59" s="4">
        <v>910</v>
      </c>
      <c r="E59" s="4" t="str">
        <f>VLOOKUP(A59,HOP!A:L,12,0)</f>
        <v>910.00</v>
      </c>
      <c r="F59" s="4" t="str">
        <f>VLOOKUP(A59,HOP!A:C,3,0)</f>
        <v>2402457</v>
      </c>
      <c r="G59" s="4">
        <f t="shared" si="2"/>
        <v>0</v>
      </c>
      <c r="H59" s="4" t="str">
        <f t="shared" si="3"/>
        <v>，2402457</v>
      </c>
      <c r="I59" s="4" t="str">
        <f>VLOOKUP(A59,HOP!A:T,20,0)</f>
        <v>直采</v>
      </c>
    </row>
    <row r="60" s="4" customFormat="1" spans="1:9">
      <c r="A60" s="4">
        <v>17207196171</v>
      </c>
      <c r="B60" s="5">
        <v>44582</v>
      </c>
      <c r="C60" s="5">
        <v>44583</v>
      </c>
      <c r="D60" s="4">
        <v>337</v>
      </c>
      <c r="E60" s="4" t="str">
        <f>VLOOKUP(A60,HOP!A:L,12,0)</f>
        <v>337.00</v>
      </c>
      <c r="F60" s="4" t="str">
        <f>VLOOKUP(A60,HOP!A:C,3,0)</f>
        <v>2403848</v>
      </c>
      <c r="G60" s="4">
        <f t="shared" si="2"/>
        <v>0</v>
      </c>
      <c r="H60" s="4" t="str">
        <f t="shared" si="3"/>
        <v>，2403848</v>
      </c>
      <c r="I60" s="4" t="str">
        <f>VLOOKUP(A60,HOP!A:T,20,0)</f>
        <v>直采</v>
      </c>
    </row>
    <row r="61" s="4" customFormat="1" spans="1:9">
      <c r="A61" s="4">
        <v>17207202514</v>
      </c>
      <c r="B61" s="5">
        <v>44583</v>
      </c>
      <c r="C61" s="5">
        <v>44584</v>
      </c>
      <c r="D61" s="4">
        <v>337</v>
      </c>
      <c r="E61" s="4" t="str">
        <f>VLOOKUP(A61,HOP!A:L,12,0)</f>
        <v>337.00</v>
      </c>
      <c r="F61" s="4" t="str">
        <f>VLOOKUP(A61,HOP!A:C,3,0)</f>
        <v>2403854</v>
      </c>
      <c r="G61" s="4">
        <f t="shared" si="2"/>
        <v>0</v>
      </c>
      <c r="H61" s="4" t="str">
        <f t="shared" si="3"/>
        <v>，2403854</v>
      </c>
      <c r="I61" s="4" t="str">
        <f>VLOOKUP(A61,HOP!A:T,20,0)</f>
        <v>直采</v>
      </c>
    </row>
    <row r="62" s="4" customFormat="1" spans="1:9">
      <c r="A62" s="4">
        <v>17207521276</v>
      </c>
      <c r="B62" s="5">
        <v>44582</v>
      </c>
      <c r="C62" s="5">
        <v>44583</v>
      </c>
      <c r="D62" s="4">
        <v>2205</v>
      </c>
      <c r="E62" s="4" t="str">
        <f>VLOOKUP(A62,HOP!A:L,12,0)</f>
        <v>2205.00</v>
      </c>
      <c r="F62" s="4" t="str">
        <f>VLOOKUP(A62,HOP!A:C,3,0)</f>
        <v>2404006</v>
      </c>
      <c r="G62" s="4">
        <f t="shared" si="2"/>
        <v>0</v>
      </c>
      <c r="H62" s="4" t="str">
        <f t="shared" si="3"/>
        <v>，2404006</v>
      </c>
      <c r="I62" s="4" t="str">
        <f>VLOOKUP(A62,HOP!A:T,20,0)</f>
        <v>直采</v>
      </c>
    </row>
    <row r="63" s="4" customFormat="1" spans="1:9">
      <c r="A63" s="4">
        <v>17211472156</v>
      </c>
      <c r="B63" s="5">
        <v>44583</v>
      </c>
      <c r="C63" s="5">
        <v>44584</v>
      </c>
      <c r="D63" s="4">
        <v>783</v>
      </c>
      <c r="E63" s="4" t="str">
        <f>VLOOKUP(A63,HOP!A:L,12,0)</f>
        <v>783.00</v>
      </c>
      <c r="F63" s="4" t="str">
        <f>VLOOKUP(A63,HOP!A:C,3,0)</f>
        <v>2404970</v>
      </c>
      <c r="G63" s="4">
        <f t="shared" si="2"/>
        <v>0</v>
      </c>
      <c r="H63" s="4" t="str">
        <f t="shared" si="3"/>
        <v>，2404970</v>
      </c>
      <c r="I63" s="4" t="str">
        <f>VLOOKUP(A63,HOP!A:T,20,0)</f>
        <v>直采</v>
      </c>
    </row>
    <row r="64" s="4" customFormat="1" spans="1:9">
      <c r="A64" s="4">
        <v>17213281530</v>
      </c>
      <c r="B64" s="5">
        <v>44583</v>
      </c>
      <c r="C64" s="5">
        <v>44584</v>
      </c>
      <c r="D64" s="4">
        <v>472</v>
      </c>
      <c r="E64" s="4" t="str">
        <f>VLOOKUP(A64,HOP!A:L,12,0)</f>
        <v>472.00</v>
      </c>
      <c r="F64" s="4" t="str">
        <f>VLOOKUP(A64,HOP!A:C,3,0)</f>
        <v>2405912</v>
      </c>
      <c r="G64" s="4">
        <f t="shared" si="2"/>
        <v>0</v>
      </c>
      <c r="H64" s="4" t="str">
        <f t="shared" si="3"/>
        <v>，2405912</v>
      </c>
      <c r="I64" s="4" t="str">
        <f>VLOOKUP(A64,HOP!A:T,20,0)</f>
        <v>直采</v>
      </c>
    </row>
    <row r="66" spans="4:4">
      <c r="D66" s="4">
        <f>SUM(D2:D65)</f>
        <v>94378</v>
      </c>
    </row>
    <row r="73" spans="1:1">
      <c r="A73" s="4" t="s">
        <v>158</v>
      </c>
    </row>
    <row r="74" spans="1:1">
      <c r="A74" s="4" t="s">
        <v>159</v>
      </c>
    </row>
    <row r="75" spans="1:1">
      <c r="A75" s="4" t="s">
        <v>160</v>
      </c>
    </row>
  </sheetData>
  <autoFilter ref="A1:X64">
    <filterColumn colId="3">
      <filters>
        <filter val="250"/>
        <filter val="750"/>
        <filter val="910"/>
        <filter val="1250"/>
        <filter val="1750"/>
        <filter val="552"/>
        <filter val="592"/>
        <filter val="494"/>
        <filter val="5355"/>
        <filter val="496"/>
        <filter val="1116"/>
        <filter val="3396"/>
        <filter val="297"/>
        <filter val="1697"/>
        <filter val="298"/>
        <filter val="658"/>
        <filter val="1558"/>
        <filter val="3620"/>
        <filter val="4260"/>
        <filter val="1422"/>
        <filter val="663"/>
        <filter val="2066"/>
        <filter val="2829"/>
        <filter val="4270"/>
        <filter val="372"/>
        <filter val="472"/>
        <filter val="732"/>
        <filter val="2032"/>
        <filter val="2372"/>
        <filter val="474"/>
        <filter val="276"/>
        <filter val="337"/>
        <filter val="5578"/>
        <filter val="2439"/>
        <filter val="1440"/>
        <filter val="701"/>
        <filter val="783"/>
        <filter val="584"/>
        <filter val="744"/>
        <filter val="2544"/>
        <filter val="2205"/>
        <filter val="6405"/>
        <filter val="948"/>
        <filter val="1488"/>
        <filter val="9648"/>
        <filter val="37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161</v>
      </c>
      <c r="B1" s="2" t="s">
        <v>162</v>
      </c>
      <c r="C1" s="2" t="s">
        <v>163</v>
      </c>
      <c r="D1" s="2" t="s">
        <v>164</v>
      </c>
      <c r="E1" s="2" t="s">
        <v>13</v>
      </c>
      <c r="F1" s="2" t="s">
        <v>5</v>
      </c>
      <c r="G1" s="2" t="s">
        <v>6</v>
      </c>
      <c r="H1" s="2" t="s">
        <v>165</v>
      </c>
      <c r="I1" s="2" t="s">
        <v>166</v>
      </c>
      <c r="J1" s="2" t="s">
        <v>167</v>
      </c>
      <c r="K1" s="2" t="s">
        <v>168</v>
      </c>
      <c r="L1" s="2" t="s">
        <v>169</v>
      </c>
      <c r="M1" s="2" t="s">
        <v>170</v>
      </c>
      <c r="N1" s="2" t="s">
        <v>171</v>
      </c>
      <c r="O1" s="2" t="s">
        <v>172</v>
      </c>
      <c r="P1" s="2" t="s">
        <v>173</v>
      </c>
      <c r="Q1" s="2" t="s">
        <v>174</v>
      </c>
      <c r="R1" s="2" t="s">
        <v>175</v>
      </c>
      <c r="S1" s="2" t="s">
        <v>176</v>
      </c>
      <c r="T1" s="2" t="s">
        <v>177</v>
      </c>
    </row>
    <row r="2" s="1" customFormat="1" spans="1:20">
      <c r="A2" s="3">
        <v>17213281530</v>
      </c>
      <c r="B2" s="1" t="s">
        <v>178</v>
      </c>
      <c r="C2" s="1" t="s">
        <v>179</v>
      </c>
      <c r="D2" s="1" t="s">
        <v>180</v>
      </c>
      <c r="E2" s="1" t="s">
        <v>181</v>
      </c>
      <c r="F2" s="1" t="s">
        <v>178</v>
      </c>
      <c r="G2" s="1" t="s">
        <v>182</v>
      </c>
      <c r="H2" s="1" t="s">
        <v>183</v>
      </c>
      <c r="I2" s="1" t="s">
        <v>184</v>
      </c>
      <c r="J2" s="1" t="s">
        <v>185</v>
      </c>
      <c r="K2" s="1" t="s">
        <v>184</v>
      </c>
      <c r="L2" s="1" t="s">
        <v>184</v>
      </c>
      <c r="M2" s="1" t="s">
        <v>186</v>
      </c>
      <c r="N2" s="1" t="s">
        <v>186</v>
      </c>
      <c r="O2" s="1" t="s">
        <v>187</v>
      </c>
      <c r="P2" s="1" t="s">
        <v>188</v>
      </c>
      <c r="Q2" s="1" t="s">
        <v>189</v>
      </c>
      <c r="R2" s="1" t="s">
        <v>190</v>
      </c>
      <c r="S2" s="1" t="s">
        <v>191</v>
      </c>
      <c r="T2" s="1" t="s">
        <v>192</v>
      </c>
    </row>
    <row r="3" s="1" customFormat="1" spans="1:20">
      <c r="A3" s="3">
        <v>17211472156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178</v>
      </c>
      <c r="G3" s="1" t="s">
        <v>182</v>
      </c>
      <c r="H3" s="1" t="s">
        <v>183</v>
      </c>
      <c r="I3" s="1" t="s">
        <v>197</v>
      </c>
      <c r="J3" s="1" t="s">
        <v>185</v>
      </c>
      <c r="K3" s="1" t="s">
        <v>197</v>
      </c>
      <c r="L3" s="1" t="s">
        <v>197</v>
      </c>
      <c r="M3" s="1" t="s">
        <v>186</v>
      </c>
      <c r="N3" s="1" t="s">
        <v>186</v>
      </c>
      <c r="O3" s="1" t="s">
        <v>187</v>
      </c>
      <c r="P3" s="1" t="s">
        <v>188</v>
      </c>
      <c r="Q3" s="1" t="s">
        <v>198</v>
      </c>
      <c r="R3" s="1" t="s">
        <v>190</v>
      </c>
      <c r="S3" s="1" t="s">
        <v>191</v>
      </c>
      <c r="T3" s="1" t="s">
        <v>192</v>
      </c>
    </row>
    <row r="4" s="1" customFormat="1" spans="1:20">
      <c r="A4" s="3">
        <v>17207521276</v>
      </c>
      <c r="B4" s="1" t="s">
        <v>193</v>
      </c>
      <c r="C4" s="1" t="s">
        <v>199</v>
      </c>
      <c r="D4" s="1" t="s">
        <v>195</v>
      </c>
      <c r="E4" s="1" t="s">
        <v>200</v>
      </c>
      <c r="F4" s="1" t="s">
        <v>193</v>
      </c>
      <c r="G4" s="1" t="s">
        <v>178</v>
      </c>
      <c r="H4" s="1" t="s">
        <v>183</v>
      </c>
      <c r="I4" s="1" t="s">
        <v>201</v>
      </c>
      <c r="J4" s="1" t="s">
        <v>185</v>
      </c>
      <c r="K4" s="1" t="s">
        <v>201</v>
      </c>
      <c r="L4" s="1" t="s">
        <v>201</v>
      </c>
      <c r="M4" s="1" t="s">
        <v>186</v>
      </c>
      <c r="N4" s="1" t="s">
        <v>186</v>
      </c>
      <c r="O4" s="1" t="s">
        <v>187</v>
      </c>
      <c r="P4" s="1" t="s">
        <v>188</v>
      </c>
      <c r="Q4" s="1" t="s">
        <v>202</v>
      </c>
      <c r="R4" s="1" t="s">
        <v>190</v>
      </c>
      <c r="S4" s="1" t="s">
        <v>191</v>
      </c>
      <c r="T4" s="1" t="s">
        <v>192</v>
      </c>
    </row>
    <row r="5" s="1" customFormat="1" spans="1:20">
      <c r="A5" s="3">
        <v>17207202514</v>
      </c>
      <c r="B5" s="1" t="s">
        <v>193</v>
      </c>
      <c r="C5" s="1" t="s">
        <v>203</v>
      </c>
      <c r="D5" s="1" t="s">
        <v>204</v>
      </c>
      <c r="E5" s="1" t="s">
        <v>205</v>
      </c>
      <c r="F5" s="1" t="s">
        <v>178</v>
      </c>
      <c r="G5" s="1" t="s">
        <v>182</v>
      </c>
      <c r="H5" s="1" t="s">
        <v>183</v>
      </c>
      <c r="I5" s="1" t="s">
        <v>206</v>
      </c>
      <c r="J5" s="1" t="s">
        <v>185</v>
      </c>
      <c r="K5" s="1" t="s">
        <v>206</v>
      </c>
      <c r="L5" s="1" t="s">
        <v>206</v>
      </c>
      <c r="M5" s="1" t="s">
        <v>186</v>
      </c>
      <c r="N5" s="1" t="s">
        <v>186</v>
      </c>
      <c r="O5" s="1" t="s">
        <v>187</v>
      </c>
      <c r="P5" s="1" t="s">
        <v>188</v>
      </c>
      <c r="Q5" s="1" t="s">
        <v>207</v>
      </c>
      <c r="R5" s="1" t="s">
        <v>190</v>
      </c>
      <c r="S5" s="1" t="s">
        <v>191</v>
      </c>
      <c r="T5" s="1" t="s">
        <v>192</v>
      </c>
    </row>
    <row r="6" s="1" customFormat="1" spans="1:20">
      <c r="A6" s="3">
        <v>17207196171</v>
      </c>
      <c r="B6" s="1" t="s">
        <v>193</v>
      </c>
      <c r="C6" s="1" t="s">
        <v>208</v>
      </c>
      <c r="D6" s="1" t="s">
        <v>204</v>
      </c>
      <c r="E6" s="1" t="s">
        <v>205</v>
      </c>
      <c r="F6" s="1" t="s">
        <v>193</v>
      </c>
      <c r="G6" s="1" t="s">
        <v>178</v>
      </c>
      <c r="H6" s="1" t="s">
        <v>183</v>
      </c>
      <c r="I6" s="1" t="s">
        <v>206</v>
      </c>
      <c r="J6" s="1" t="s">
        <v>185</v>
      </c>
      <c r="K6" s="1" t="s">
        <v>206</v>
      </c>
      <c r="L6" s="1" t="s">
        <v>206</v>
      </c>
      <c r="M6" s="1" t="s">
        <v>186</v>
      </c>
      <c r="N6" s="1" t="s">
        <v>186</v>
      </c>
      <c r="O6" s="1" t="s">
        <v>187</v>
      </c>
      <c r="P6" s="1" t="s">
        <v>188</v>
      </c>
      <c r="Q6" s="1" t="s">
        <v>209</v>
      </c>
      <c r="R6" s="1" t="s">
        <v>190</v>
      </c>
      <c r="S6" s="1" t="s">
        <v>191</v>
      </c>
      <c r="T6" s="1" t="s">
        <v>192</v>
      </c>
    </row>
    <row r="7" s="1" customFormat="1" spans="1:20">
      <c r="A7" s="3">
        <v>17204918609</v>
      </c>
      <c r="B7" s="1" t="s">
        <v>210</v>
      </c>
      <c r="C7" s="1" t="s">
        <v>211</v>
      </c>
      <c r="D7" s="1" t="s">
        <v>212</v>
      </c>
      <c r="E7" s="1" t="s">
        <v>147</v>
      </c>
      <c r="F7" s="1" t="s">
        <v>193</v>
      </c>
      <c r="G7" s="1" t="s">
        <v>182</v>
      </c>
      <c r="H7" s="1" t="s">
        <v>183</v>
      </c>
      <c r="I7" s="1" t="s">
        <v>213</v>
      </c>
      <c r="J7" s="1" t="s">
        <v>185</v>
      </c>
      <c r="K7" s="1" t="s">
        <v>213</v>
      </c>
      <c r="L7" s="1" t="s">
        <v>213</v>
      </c>
      <c r="M7" s="1" t="s">
        <v>186</v>
      </c>
      <c r="N7" s="1" t="s">
        <v>186</v>
      </c>
      <c r="O7" s="1" t="s">
        <v>187</v>
      </c>
      <c r="P7" s="1" t="s">
        <v>188</v>
      </c>
      <c r="Q7" s="1" t="s">
        <v>214</v>
      </c>
      <c r="R7" s="1" t="s">
        <v>190</v>
      </c>
      <c r="S7" s="1" t="s">
        <v>191</v>
      </c>
      <c r="T7" s="1" t="s">
        <v>192</v>
      </c>
    </row>
    <row r="8" s="1" customFormat="1" spans="1:20">
      <c r="A8" s="3">
        <v>17201791370</v>
      </c>
      <c r="B8" s="1" t="s">
        <v>210</v>
      </c>
      <c r="C8" s="1" t="s">
        <v>215</v>
      </c>
      <c r="D8" s="1" t="s">
        <v>216</v>
      </c>
      <c r="E8" s="1" t="s">
        <v>217</v>
      </c>
      <c r="F8" s="1" t="s">
        <v>178</v>
      </c>
      <c r="G8" s="1" t="s">
        <v>182</v>
      </c>
      <c r="H8" s="1" t="s">
        <v>183</v>
      </c>
      <c r="I8" s="1" t="s">
        <v>218</v>
      </c>
      <c r="J8" s="1" t="s">
        <v>185</v>
      </c>
      <c r="K8" s="1" t="s">
        <v>218</v>
      </c>
      <c r="L8" s="1" t="s">
        <v>218</v>
      </c>
      <c r="M8" s="1" t="s">
        <v>186</v>
      </c>
      <c r="N8" s="1" t="s">
        <v>186</v>
      </c>
      <c r="O8" s="1" t="s">
        <v>187</v>
      </c>
      <c r="P8" s="1" t="s">
        <v>188</v>
      </c>
      <c r="Q8" s="1" t="s">
        <v>219</v>
      </c>
      <c r="R8" s="1" t="s">
        <v>190</v>
      </c>
      <c r="S8" s="1" t="s">
        <v>191</v>
      </c>
      <c r="T8" s="1" t="s">
        <v>192</v>
      </c>
    </row>
    <row r="9" s="1" customFormat="1" spans="1:20">
      <c r="A9" s="3">
        <v>17200864764</v>
      </c>
      <c r="B9" s="1" t="s">
        <v>220</v>
      </c>
      <c r="C9" s="1" t="s">
        <v>221</v>
      </c>
      <c r="D9" s="1" t="s">
        <v>222</v>
      </c>
      <c r="E9" s="1" t="s">
        <v>223</v>
      </c>
      <c r="F9" s="1" t="s">
        <v>220</v>
      </c>
      <c r="G9" s="1" t="s">
        <v>210</v>
      </c>
      <c r="H9" s="1" t="s">
        <v>183</v>
      </c>
      <c r="I9" s="1" t="s">
        <v>224</v>
      </c>
      <c r="J9" s="1" t="s">
        <v>185</v>
      </c>
      <c r="K9" s="1" t="s">
        <v>224</v>
      </c>
      <c r="L9" s="1" t="s">
        <v>224</v>
      </c>
      <c r="M9" s="1" t="s">
        <v>186</v>
      </c>
      <c r="N9" s="1" t="s">
        <v>186</v>
      </c>
      <c r="O9" s="1" t="s">
        <v>187</v>
      </c>
      <c r="P9" s="1" t="s">
        <v>188</v>
      </c>
      <c r="Q9" s="1" t="s">
        <v>225</v>
      </c>
      <c r="R9" s="1" t="s">
        <v>190</v>
      </c>
      <c r="S9" s="1" t="s">
        <v>191</v>
      </c>
      <c r="T9" s="1" t="s">
        <v>192</v>
      </c>
    </row>
    <row r="10" s="1" customFormat="1" spans="1:20">
      <c r="A10" s="3">
        <v>17198847803</v>
      </c>
      <c r="B10" s="1" t="s">
        <v>220</v>
      </c>
      <c r="C10" s="1" t="s">
        <v>226</v>
      </c>
      <c r="D10" s="1" t="s">
        <v>227</v>
      </c>
      <c r="E10" s="1" t="s">
        <v>228</v>
      </c>
      <c r="F10" s="1" t="s">
        <v>220</v>
      </c>
      <c r="G10" s="1" t="s">
        <v>178</v>
      </c>
      <c r="H10" s="1" t="s">
        <v>183</v>
      </c>
      <c r="I10" s="1" t="s">
        <v>229</v>
      </c>
      <c r="J10" s="1" t="s">
        <v>185</v>
      </c>
      <c r="K10" s="1" t="s">
        <v>229</v>
      </c>
      <c r="L10" s="1" t="s">
        <v>229</v>
      </c>
      <c r="M10" s="1" t="s">
        <v>186</v>
      </c>
      <c r="N10" s="1" t="s">
        <v>186</v>
      </c>
      <c r="O10" s="1" t="s">
        <v>187</v>
      </c>
      <c r="P10" s="1" t="s">
        <v>188</v>
      </c>
      <c r="Q10" s="1" t="s">
        <v>230</v>
      </c>
      <c r="R10" s="1" t="s">
        <v>190</v>
      </c>
      <c r="S10" s="1" t="s">
        <v>191</v>
      </c>
      <c r="T10" s="1" t="s">
        <v>192</v>
      </c>
    </row>
    <row r="11" s="1" customFormat="1" spans="1:20">
      <c r="A11" s="3">
        <v>17197996835</v>
      </c>
      <c r="B11" s="1" t="s">
        <v>231</v>
      </c>
      <c r="C11" s="1" t="s">
        <v>232</v>
      </c>
      <c r="D11" s="1" t="s">
        <v>204</v>
      </c>
      <c r="E11" s="1" t="s">
        <v>205</v>
      </c>
      <c r="F11" s="1" t="s">
        <v>220</v>
      </c>
      <c r="G11" s="1" t="s">
        <v>210</v>
      </c>
      <c r="H11" s="1" t="s">
        <v>183</v>
      </c>
      <c r="I11" s="1" t="s">
        <v>206</v>
      </c>
      <c r="J11" s="1" t="s">
        <v>185</v>
      </c>
      <c r="K11" s="1" t="s">
        <v>206</v>
      </c>
      <c r="L11" s="1" t="s">
        <v>206</v>
      </c>
      <c r="M11" s="1" t="s">
        <v>186</v>
      </c>
      <c r="N11" s="1" t="s">
        <v>186</v>
      </c>
      <c r="O11" s="1" t="s">
        <v>187</v>
      </c>
      <c r="P11" s="1" t="s">
        <v>188</v>
      </c>
      <c r="Q11" s="1" t="s">
        <v>233</v>
      </c>
      <c r="R11" s="1" t="s">
        <v>190</v>
      </c>
      <c r="S11" s="1" t="s">
        <v>191</v>
      </c>
      <c r="T11" s="1" t="s">
        <v>192</v>
      </c>
    </row>
    <row r="12" s="1" customFormat="1" spans="1:20">
      <c r="A12" s="3">
        <v>17194674932</v>
      </c>
      <c r="B12" s="1" t="s">
        <v>231</v>
      </c>
      <c r="C12" s="1" t="s">
        <v>234</v>
      </c>
      <c r="D12" s="1" t="s">
        <v>235</v>
      </c>
      <c r="E12" s="1" t="s">
        <v>236</v>
      </c>
      <c r="F12" s="1" t="s">
        <v>231</v>
      </c>
      <c r="G12" s="1" t="s">
        <v>220</v>
      </c>
      <c r="H12" s="1" t="s">
        <v>183</v>
      </c>
      <c r="I12" s="1" t="s">
        <v>237</v>
      </c>
      <c r="J12" s="1" t="s">
        <v>185</v>
      </c>
      <c r="K12" s="1" t="s">
        <v>237</v>
      </c>
      <c r="L12" s="1" t="s">
        <v>237</v>
      </c>
      <c r="M12" s="1" t="s">
        <v>186</v>
      </c>
      <c r="N12" s="1" t="s">
        <v>186</v>
      </c>
      <c r="O12" s="1" t="s">
        <v>187</v>
      </c>
      <c r="P12" s="1" t="s">
        <v>188</v>
      </c>
      <c r="Q12" s="1" t="s">
        <v>238</v>
      </c>
      <c r="R12" s="1" t="s">
        <v>190</v>
      </c>
      <c r="S12" s="1" t="s">
        <v>191</v>
      </c>
      <c r="T12" s="1" t="s">
        <v>192</v>
      </c>
    </row>
    <row r="13" s="1" customFormat="1" spans="1:20">
      <c r="A13" s="3">
        <v>17194500716</v>
      </c>
      <c r="B13" s="1" t="s">
        <v>231</v>
      </c>
      <c r="C13" s="1" t="s">
        <v>239</v>
      </c>
      <c r="D13" s="1" t="s">
        <v>240</v>
      </c>
      <c r="E13" s="1" t="s">
        <v>241</v>
      </c>
      <c r="F13" s="1" t="s">
        <v>231</v>
      </c>
      <c r="G13" s="1" t="s">
        <v>210</v>
      </c>
      <c r="H13" s="1" t="s">
        <v>183</v>
      </c>
      <c r="I13" s="1" t="s">
        <v>242</v>
      </c>
      <c r="J13" s="1" t="s">
        <v>185</v>
      </c>
      <c r="K13" s="1" t="s">
        <v>242</v>
      </c>
      <c r="L13" s="1" t="s">
        <v>242</v>
      </c>
      <c r="M13" s="1" t="s">
        <v>186</v>
      </c>
      <c r="N13" s="1" t="s">
        <v>186</v>
      </c>
      <c r="O13" s="1" t="s">
        <v>187</v>
      </c>
      <c r="P13" s="1" t="s">
        <v>188</v>
      </c>
      <c r="Q13" s="1" t="s">
        <v>243</v>
      </c>
      <c r="R13" s="1" t="s">
        <v>190</v>
      </c>
      <c r="S13" s="1" t="s">
        <v>191</v>
      </c>
      <c r="T13" s="1" t="s">
        <v>192</v>
      </c>
    </row>
    <row r="14" s="1" customFormat="1" spans="1:20">
      <c r="A14" s="3">
        <v>17191895290</v>
      </c>
      <c r="B14" s="1" t="s">
        <v>244</v>
      </c>
      <c r="C14" s="1" t="s">
        <v>245</v>
      </c>
      <c r="D14" s="1" t="s">
        <v>222</v>
      </c>
      <c r="E14" s="1" t="s">
        <v>246</v>
      </c>
      <c r="F14" s="1" t="s">
        <v>244</v>
      </c>
      <c r="G14" s="1" t="s">
        <v>210</v>
      </c>
      <c r="H14" s="1" t="s">
        <v>183</v>
      </c>
      <c r="I14" s="1" t="s">
        <v>247</v>
      </c>
      <c r="J14" s="1" t="s">
        <v>185</v>
      </c>
      <c r="K14" s="1" t="s">
        <v>247</v>
      </c>
      <c r="L14" s="1" t="s">
        <v>247</v>
      </c>
      <c r="M14" s="1" t="s">
        <v>186</v>
      </c>
      <c r="N14" s="1" t="s">
        <v>186</v>
      </c>
      <c r="O14" s="1" t="s">
        <v>187</v>
      </c>
      <c r="P14" s="1" t="s">
        <v>188</v>
      </c>
      <c r="Q14" s="1" t="s">
        <v>248</v>
      </c>
      <c r="R14" s="1" t="s">
        <v>190</v>
      </c>
      <c r="S14" s="1" t="s">
        <v>191</v>
      </c>
      <c r="T14" s="1" t="s">
        <v>192</v>
      </c>
    </row>
    <row r="15" s="1" customFormat="1" spans="1:20">
      <c r="A15" s="3">
        <v>17191308029</v>
      </c>
      <c r="B15" s="1" t="s">
        <v>244</v>
      </c>
      <c r="C15" s="1" t="s">
        <v>249</v>
      </c>
      <c r="D15" s="1" t="s">
        <v>235</v>
      </c>
      <c r="E15" s="1" t="s">
        <v>250</v>
      </c>
      <c r="F15" s="1" t="s">
        <v>231</v>
      </c>
      <c r="G15" s="1" t="s">
        <v>210</v>
      </c>
      <c r="H15" s="1" t="s">
        <v>183</v>
      </c>
      <c r="I15" s="1" t="s">
        <v>251</v>
      </c>
      <c r="J15" s="1" t="s">
        <v>185</v>
      </c>
      <c r="K15" s="1" t="s">
        <v>251</v>
      </c>
      <c r="L15" s="1" t="s">
        <v>251</v>
      </c>
      <c r="M15" s="1" t="s">
        <v>186</v>
      </c>
      <c r="N15" s="1" t="s">
        <v>186</v>
      </c>
      <c r="O15" s="1" t="s">
        <v>187</v>
      </c>
      <c r="P15" s="1" t="s">
        <v>188</v>
      </c>
      <c r="Q15" s="1" t="s">
        <v>252</v>
      </c>
      <c r="R15" s="1" t="s">
        <v>190</v>
      </c>
      <c r="S15" s="1" t="s">
        <v>191</v>
      </c>
      <c r="T15" s="1" t="s">
        <v>192</v>
      </c>
    </row>
    <row r="16" s="1" customFormat="1" spans="1:20">
      <c r="A16" s="3">
        <v>17191113110</v>
      </c>
      <c r="B16" s="1" t="s">
        <v>244</v>
      </c>
      <c r="C16" s="1" t="s">
        <v>253</v>
      </c>
      <c r="D16" s="1" t="s">
        <v>254</v>
      </c>
      <c r="E16" s="1" t="s">
        <v>255</v>
      </c>
      <c r="F16" s="1" t="s">
        <v>244</v>
      </c>
      <c r="G16" s="1" t="s">
        <v>231</v>
      </c>
      <c r="H16" s="1" t="s">
        <v>183</v>
      </c>
      <c r="I16" s="1" t="s">
        <v>256</v>
      </c>
      <c r="J16" s="1" t="s">
        <v>185</v>
      </c>
      <c r="K16" s="1" t="s">
        <v>256</v>
      </c>
      <c r="L16" s="1" t="s">
        <v>256</v>
      </c>
      <c r="M16" s="1" t="s">
        <v>186</v>
      </c>
      <c r="N16" s="1" t="s">
        <v>186</v>
      </c>
      <c r="O16" s="1" t="s">
        <v>187</v>
      </c>
      <c r="P16" s="1" t="s">
        <v>188</v>
      </c>
      <c r="Q16" s="1" t="s">
        <v>257</v>
      </c>
      <c r="R16" s="1" t="s">
        <v>190</v>
      </c>
      <c r="S16" s="1" t="s">
        <v>191</v>
      </c>
      <c r="T16" s="1" t="s">
        <v>192</v>
      </c>
    </row>
    <row r="17" s="1" customFormat="1" spans="1:20">
      <c r="A17" s="3">
        <v>17191094454</v>
      </c>
      <c r="B17" s="1" t="s">
        <v>244</v>
      </c>
      <c r="C17" s="1" t="s">
        <v>258</v>
      </c>
      <c r="D17" s="1" t="s">
        <v>259</v>
      </c>
      <c r="E17" s="1" t="s">
        <v>260</v>
      </c>
      <c r="F17" s="1" t="s">
        <v>244</v>
      </c>
      <c r="G17" s="1" t="s">
        <v>210</v>
      </c>
      <c r="H17" s="1" t="s">
        <v>183</v>
      </c>
      <c r="I17" s="1" t="s">
        <v>261</v>
      </c>
      <c r="J17" s="1" t="s">
        <v>185</v>
      </c>
      <c r="K17" s="1" t="s">
        <v>261</v>
      </c>
      <c r="L17" s="1" t="s">
        <v>261</v>
      </c>
      <c r="M17" s="1" t="s">
        <v>186</v>
      </c>
      <c r="N17" s="1" t="s">
        <v>186</v>
      </c>
      <c r="O17" s="1" t="s">
        <v>187</v>
      </c>
      <c r="P17" s="1" t="s">
        <v>188</v>
      </c>
      <c r="Q17" s="1" t="s">
        <v>262</v>
      </c>
      <c r="R17" s="1" t="s">
        <v>190</v>
      </c>
      <c r="S17" s="1" t="s">
        <v>191</v>
      </c>
      <c r="T17" s="1" t="s">
        <v>192</v>
      </c>
    </row>
    <row r="18" s="1" customFormat="1" spans="1:20">
      <c r="A18" s="3">
        <v>17191072685</v>
      </c>
      <c r="B18" s="1" t="s">
        <v>244</v>
      </c>
      <c r="C18" s="1" t="s">
        <v>263</v>
      </c>
      <c r="D18" s="1" t="s">
        <v>259</v>
      </c>
      <c r="E18" s="1" t="s">
        <v>264</v>
      </c>
      <c r="F18" s="1" t="s">
        <v>244</v>
      </c>
      <c r="G18" s="1" t="s">
        <v>193</v>
      </c>
      <c r="H18" s="1" t="s">
        <v>183</v>
      </c>
      <c r="I18" s="1" t="s">
        <v>265</v>
      </c>
      <c r="J18" s="1" t="s">
        <v>185</v>
      </c>
      <c r="K18" s="1" t="s">
        <v>265</v>
      </c>
      <c r="L18" s="1" t="s">
        <v>265</v>
      </c>
      <c r="M18" s="1" t="s">
        <v>186</v>
      </c>
      <c r="N18" s="1" t="s">
        <v>186</v>
      </c>
      <c r="O18" s="1" t="s">
        <v>187</v>
      </c>
      <c r="P18" s="1" t="s">
        <v>188</v>
      </c>
      <c r="Q18" s="1" t="s">
        <v>266</v>
      </c>
      <c r="R18" s="1" t="s">
        <v>190</v>
      </c>
      <c r="S18" s="1" t="s">
        <v>191</v>
      </c>
      <c r="T18" s="1" t="s">
        <v>192</v>
      </c>
    </row>
    <row r="19" s="1" customFormat="1" spans="1:20">
      <c r="A19" s="3">
        <v>17186882931</v>
      </c>
      <c r="B19" s="1" t="s">
        <v>267</v>
      </c>
      <c r="C19" s="1" t="s">
        <v>268</v>
      </c>
      <c r="D19" s="1" t="s">
        <v>269</v>
      </c>
      <c r="E19" s="1" t="s">
        <v>270</v>
      </c>
      <c r="F19" s="1" t="s">
        <v>244</v>
      </c>
      <c r="G19" s="1" t="s">
        <v>210</v>
      </c>
      <c r="H19" s="1" t="s">
        <v>183</v>
      </c>
      <c r="I19" s="1" t="s">
        <v>271</v>
      </c>
      <c r="J19" s="1" t="s">
        <v>185</v>
      </c>
      <c r="K19" s="1" t="s">
        <v>271</v>
      </c>
      <c r="L19" s="1" t="s">
        <v>271</v>
      </c>
      <c r="M19" s="1" t="s">
        <v>186</v>
      </c>
      <c r="N19" s="1" t="s">
        <v>186</v>
      </c>
      <c r="O19" s="1" t="s">
        <v>187</v>
      </c>
      <c r="P19" s="1" t="s">
        <v>188</v>
      </c>
      <c r="Q19" s="1" t="s">
        <v>272</v>
      </c>
      <c r="R19" s="1" t="s">
        <v>190</v>
      </c>
      <c r="S19" s="1" t="s">
        <v>191</v>
      </c>
      <c r="T19" s="1" t="s">
        <v>192</v>
      </c>
    </row>
    <row r="20" s="1" customFormat="1" spans="1:20">
      <c r="A20" s="3">
        <v>17186639755</v>
      </c>
      <c r="B20" s="1" t="s">
        <v>267</v>
      </c>
      <c r="C20" s="1" t="s">
        <v>273</v>
      </c>
      <c r="D20" s="1" t="s">
        <v>274</v>
      </c>
      <c r="E20" s="1" t="s">
        <v>275</v>
      </c>
      <c r="F20" s="1" t="s">
        <v>244</v>
      </c>
      <c r="G20" s="1" t="s">
        <v>220</v>
      </c>
      <c r="H20" s="1" t="s">
        <v>183</v>
      </c>
      <c r="I20" s="1" t="s">
        <v>276</v>
      </c>
      <c r="J20" s="1" t="s">
        <v>185</v>
      </c>
      <c r="K20" s="1" t="s">
        <v>276</v>
      </c>
      <c r="L20" s="1" t="s">
        <v>276</v>
      </c>
      <c r="M20" s="1" t="s">
        <v>186</v>
      </c>
      <c r="N20" s="1" t="s">
        <v>186</v>
      </c>
      <c r="O20" s="1" t="s">
        <v>187</v>
      </c>
      <c r="P20" s="1" t="s">
        <v>188</v>
      </c>
      <c r="Q20" s="1" t="s">
        <v>277</v>
      </c>
      <c r="R20" s="1" t="s">
        <v>190</v>
      </c>
      <c r="S20" s="1" t="s">
        <v>191</v>
      </c>
      <c r="T20" s="1" t="s">
        <v>192</v>
      </c>
    </row>
    <row r="21" s="1" customFormat="1" spans="1:20">
      <c r="A21" s="3">
        <v>17184571810</v>
      </c>
      <c r="B21" s="1" t="s">
        <v>267</v>
      </c>
      <c r="C21" s="1" t="s">
        <v>278</v>
      </c>
      <c r="D21" s="1" t="s">
        <v>212</v>
      </c>
      <c r="E21" s="1" t="s">
        <v>279</v>
      </c>
      <c r="F21" s="1" t="s">
        <v>267</v>
      </c>
      <c r="G21" s="1" t="s">
        <v>244</v>
      </c>
      <c r="H21" s="1" t="s">
        <v>183</v>
      </c>
      <c r="I21" s="1" t="s">
        <v>280</v>
      </c>
      <c r="J21" s="1" t="s">
        <v>185</v>
      </c>
      <c r="K21" s="1" t="s">
        <v>280</v>
      </c>
      <c r="L21" s="1" t="s">
        <v>280</v>
      </c>
      <c r="M21" s="1" t="s">
        <v>186</v>
      </c>
      <c r="N21" s="1" t="s">
        <v>186</v>
      </c>
      <c r="O21" s="1" t="s">
        <v>187</v>
      </c>
      <c r="P21" s="1" t="s">
        <v>188</v>
      </c>
      <c r="Q21" s="1" t="s">
        <v>281</v>
      </c>
      <c r="R21" s="1" t="s">
        <v>190</v>
      </c>
      <c r="S21" s="1" t="s">
        <v>191</v>
      </c>
      <c r="T21" s="1" t="s">
        <v>192</v>
      </c>
    </row>
    <row r="22" s="1" customFormat="1" spans="1:20">
      <c r="A22" s="3">
        <v>17184087079</v>
      </c>
      <c r="B22" s="1" t="s">
        <v>282</v>
      </c>
      <c r="C22" s="1" t="s">
        <v>283</v>
      </c>
      <c r="D22" s="1" t="s">
        <v>284</v>
      </c>
      <c r="E22" s="1" t="s">
        <v>285</v>
      </c>
      <c r="F22" s="1" t="s">
        <v>267</v>
      </c>
      <c r="G22" s="1" t="s">
        <v>244</v>
      </c>
      <c r="H22" s="1" t="s">
        <v>183</v>
      </c>
      <c r="I22" s="1" t="s">
        <v>286</v>
      </c>
      <c r="J22" s="1" t="s">
        <v>185</v>
      </c>
      <c r="K22" s="1" t="s">
        <v>286</v>
      </c>
      <c r="L22" s="1" t="s">
        <v>286</v>
      </c>
      <c r="M22" s="1" t="s">
        <v>186</v>
      </c>
      <c r="N22" s="1" t="s">
        <v>186</v>
      </c>
      <c r="O22" s="1" t="s">
        <v>187</v>
      </c>
      <c r="P22" s="1" t="s">
        <v>188</v>
      </c>
      <c r="Q22" s="1" t="s">
        <v>287</v>
      </c>
      <c r="R22" s="1" t="s">
        <v>190</v>
      </c>
      <c r="S22" s="1" t="s">
        <v>191</v>
      </c>
      <c r="T22" s="1" t="s">
        <v>192</v>
      </c>
    </row>
    <row r="23" s="1" customFormat="1" spans="1:20">
      <c r="A23" s="3">
        <v>17184078421</v>
      </c>
      <c r="B23" s="1" t="s">
        <v>282</v>
      </c>
      <c r="C23" s="1" t="s">
        <v>288</v>
      </c>
      <c r="D23" s="1" t="s">
        <v>259</v>
      </c>
      <c r="E23" s="1" t="s">
        <v>289</v>
      </c>
      <c r="F23" s="1" t="s">
        <v>267</v>
      </c>
      <c r="G23" s="1" t="s">
        <v>210</v>
      </c>
      <c r="H23" s="1" t="s">
        <v>183</v>
      </c>
      <c r="I23" s="1" t="s">
        <v>290</v>
      </c>
      <c r="J23" s="1" t="s">
        <v>185</v>
      </c>
      <c r="K23" s="1" t="s">
        <v>290</v>
      </c>
      <c r="L23" s="1" t="s">
        <v>290</v>
      </c>
      <c r="M23" s="1" t="s">
        <v>186</v>
      </c>
      <c r="N23" s="1" t="s">
        <v>186</v>
      </c>
      <c r="O23" s="1" t="s">
        <v>187</v>
      </c>
      <c r="P23" s="1" t="s">
        <v>188</v>
      </c>
      <c r="Q23" s="1" t="s">
        <v>291</v>
      </c>
      <c r="R23" s="1" t="s">
        <v>190</v>
      </c>
      <c r="S23" s="1" t="s">
        <v>191</v>
      </c>
      <c r="T23" s="1" t="s">
        <v>192</v>
      </c>
    </row>
    <row r="24" s="1" customFormat="1" spans="1:20">
      <c r="A24" s="3">
        <v>17183776524</v>
      </c>
      <c r="B24" s="1" t="s">
        <v>282</v>
      </c>
      <c r="C24" s="1" t="s">
        <v>292</v>
      </c>
      <c r="D24" s="1" t="s">
        <v>227</v>
      </c>
      <c r="E24" s="1" t="s">
        <v>293</v>
      </c>
      <c r="F24" s="1" t="s">
        <v>178</v>
      </c>
      <c r="G24" s="1" t="s">
        <v>182</v>
      </c>
      <c r="H24" s="1" t="s">
        <v>183</v>
      </c>
      <c r="I24" s="1" t="s">
        <v>294</v>
      </c>
      <c r="J24" s="1" t="s">
        <v>185</v>
      </c>
      <c r="K24" s="1" t="s">
        <v>294</v>
      </c>
      <c r="L24" s="1" t="s">
        <v>294</v>
      </c>
      <c r="M24" s="1" t="s">
        <v>186</v>
      </c>
      <c r="N24" s="1" t="s">
        <v>186</v>
      </c>
      <c r="O24" s="1" t="s">
        <v>187</v>
      </c>
      <c r="P24" s="1" t="s">
        <v>188</v>
      </c>
      <c r="Q24" s="1" t="s">
        <v>295</v>
      </c>
      <c r="R24" s="1" t="s">
        <v>190</v>
      </c>
      <c r="S24" s="1" t="s">
        <v>191</v>
      </c>
      <c r="T24" s="1" t="s">
        <v>192</v>
      </c>
    </row>
    <row r="25" s="1" customFormat="1" spans="1:20">
      <c r="A25" s="3">
        <v>17180022012</v>
      </c>
      <c r="B25" s="1" t="s">
        <v>282</v>
      </c>
      <c r="C25" s="1" t="s">
        <v>296</v>
      </c>
      <c r="D25" s="1" t="s">
        <v>259</v>
      </c>
      <c r="E25" s="1" t="s">
        <v>297</v>
      </c>
      <c r="F25" s="1" t="s">
        <v>267</v>
      </c>
      <c r="G25" s="1" t="s">
        <v>210</v>
      </c>
      <c r="H25" s="1" t="s">
        <v>183</v>
      </c>
      <c r="I25" s="1" t="s">
        <v>290</v>
      </c>
      <c r="J25" s="1" t="s">
        <v>185</v>
      </c>
      <c r="K25" s="1" t="s">
        <v>290</v>
      </c>
      <c r="L25" s="1" t="s">
        <v>290</v>
      </c>
      <c r="M25" s="1" t="s">
        <v>186</v>
      </c>
      <c r="N25" s="1" t="s">
        <v>186</v>
      </c>
      <c r="O25" s="1" t="s">
        <v>187</v>
      </c>
      <c r="P25" s="1" t="s">
        <v>188</v>
      </c>
      <c r="Q25" s="1" t="s">
        <v>298</v>
      </c>
      <c r="R25" s="1" t="s">
        <v>190</v>
      </c>
      <c r="S25" s="1" t="s">
        <v>191</v>
      </c>
      <c r="T25" s="1" t="s">
        <v>192</v>
      </c>
    </row>
    <row r="26" s="1" customFormat="1" spans="1:20">
      <c r="A26" s="3">
        <v>17179987815</v>
      </c>
      <c r="B26" s="1" t="s">
        <v>282</v>
      </c>
      <c r="C26" s="1" t="s">
        <v>299</v>
      </c>
      <c r="D26" s="1" t="s">
        <v>259</v>
      </c>
      <c r="E26" s="1" t="s">
        <v>300</v>
      </c>
      <c r="F26" s="1" t="s">
        <v>220</v>
      </c>
      <c r="G26" s="1" t="s">
        <v>193</v>
      </c>
      <c r="H26" s="1" t="s">
        <v>183</v>
      </c>
      <c r="I26" s="1" t="s">
        <v>301</v>
      </c>
      <c r="J26" s="1" t="s">
        <v>185</v>
      </c>
      <c r="K26" s="1" t="s">
        <v>301</v>
      </c>
      <c r="L26" s="1" t="s">
        <v>301</v>
      </c>
      <c r="M26" s="1" t="s">
        <v>186</v>
      </c>
      <c r="N26" s="1" t="s">
        <v>186</v>
      </c>
      <c r="O26" s="1" t="s">
        <v>187</v>
      </c>
      <c r="P26" s="1" t="s">
        <v>188</v>
      </c>
      <c r="Q26" s="1" t="s">
        <v>302</v>
      </c>
      <c r="R26" s="1" t="s">
        <v>190</v>
      </c>
      <c r="S26" s="1" t="s">
        <v>191</v>
      </c>
      <c r="T26" s="1" t="s">
        <v>192</v>
      </c>
    </row>
    <row r="27" s="1" customFormat="1" spans="1:20">
      <c r="A27" s="3">
        <v>17179981191</v>
      </c>
      <c r="B27" s="1" t="s">
        <v>282</v>
      </c>
      <c r="C27" s="1" t="s">
        <v>303</v>
      </c>
      <c r="D27" s="1" t="s">
        <v>259</v>
      </c>
      <c r="E27" s="1" t="s">
        <v>300</v>
      </c>
      <c r="F27" s="1" t="s">
        <v>231</v>
      </c>
      <c r="G27" s="1" t="s">
        <v>220</v>
      </c>
      <c r="H27" s="1" t="s">
        <v>183</v>
      </c>
      <c r="I27" s="1" t="s">
        <v>304</v>
      </c>
      <c r="J27" s="1" t="s">
        <v>185</v>
      </c>
      <c r="K27" s="1" t="s">
        <v>304</v>
      </c>
      <c r="L27" s="1" t="s">
        <v>304</v>
      </c>
      <c r="M27" s="1" t="s">
        <v>186</v>
      </c>
      <c r="N27" s="1" t="s">
        <v>186</v>
      </c>
      <c r="O27" s="1" t="s">
        <v>187</v>
      </c>
      <c r="P27" s="1" t="s">
        <v>188</v>
      </c>
      <c r="Q27" s="1" t="s">
        <v>305</v>
      </c>
      <c r="R27" s="1" t="s">
        <v>190</v>
      </c>
      <c r="S27" s="1" t="s">
        <v>191</v>
      </c>
      <c r="T27" s="1" t="s">
        <v>192</v>
      </c>
    </row>
    <row r="28" s="1" customFormat="1" spans="1:20">
      <c r="A28" s="3">
        <v>17179475723</v>
      </c>
      <c r="B28" s="1" t="s">
        <v>282</v>
      </c>
      <c r="C28" s="1" t="s">
        <v>306</v>
      </c>
      <c r="D28" s="1" t="s">
        <v>259</v>
      </c>
      <c r="E28" s="1" t="s">
        <v>307</v>
      </c>
      <c r="F28" s="1" t="s">
        <v>244</v>
      </c>
      <c r="G28" s="1" t="s">
        <v>210</v>
      </c>
      <c r="H28" s="1" t="s">
        <v>183</v>
      </c>
      <c r="I28" s="1" t="s">
        <v>308</v>
      </c>
      <c r="J28" s="1" t="s">
        <v>185</v>
      </c>
      <c r="K28" s="1" t="s">
        <v>308</v>
      </c>
      <c r="L28" s="1" t="s">
        <v>308</v>
      </c>
      <c r="M28" s="1" t="s">
        <v>186</v>
      </c>
      <c r="N28" s="1" t="s">
        <v>186</v>
      </c>
      <c r="O28" s="1" t="s">
        <v>187</v>
      </c>
      <c r="P28" s="1" t="s">
        <v>188</v>
      </c>
      <c r="Q28" s="1" t="s">
        <v>309</v>
      </c>
      <c r="R28" s="1" t="s">
        <v>190</v>
      </c>
      <c r="S28" s="1" t="s">
        <v>191</v>
      </c>
      <c r="T28" s="1" t="s">
        <v>192</v>
      </c>
    </row>
    <row r="29" s="1" customFormat="1" spans="1:20">
      <c r="A29" s="3">
        <v>17179466593</v>
      </c>
      <c r="B29" s="1" t="s">
        <v>282</v>
      </c>
      <c r="C29" s="1" t="s">
        <v>310</v>
      </c>
      <c r="D29" s="1" t="s">
        <v>311</v>
      </c>
      <c r="E29" s="1" t="s">
        <v>312</v>
      </c>
      <c r="F29" s="1" t="s">
        <v>210</v>
      </c>
      <c r="G29" s="1" t="s">
        <v>178</v>
      </c>
      <c r="H29" s="1" t="s">
        <v>183</v>
      </c>
      <c r="I29" s="1" t="s">
        <v>313</v>
      </c>
      <c r="J29" s="1" t="s">
        <v>185</v>
      </c>
      <c r="K29" s="1" t="s">
        <v>313</v>
      </c>
      <c r="L29" s="1" t="s">
        <v>313</v>
      </c>
      <c r="M29" s="1" t="s">
        <v>186</v>
      </c>
      <c r="N29" s="1" t="s">
        <v>186</v>
      </c>
      <c r="O29" s="1" t="s">
        <v>187</v>
      </c>
      <c r="P29" s="1" t="s">
        <v>188</v>
      </c>
      <c r="Q29" s="1" t="s">
        <v>314</v>
      </c>
      <c r="R29" s="1" t="s">
        <v>190</v>
      </c>
      <c r="S29" s="1" t="s">
        <v>191</v>
      </c>
      <c r="T29" s="1" t="s">
        <v>192</v>
      </c>
    </row>
    <row r="30" s="1" customFormat="1" spans="1:20">
      <c r="A30" s="3">
        <v>17179372419</v>
      </c>
      <c r="B30" s="1" t="s">
        <v>282</v>
      </c>
      <c r="C30" s="1" t="s">
        <v>315</v>
      </c>
      <c r="D30" s="1" t="s">
        <v>235</v>
      </c>
      <c r="E30" s="1" t="s">
        <v>316</v>
      </c>
      <c r="F30" s="1" t="s">
        <v>210</v>
      </c>
      <c r="G30" s="1" t="s">
        <v>182</v>
      </c>
      <c r="H30" s="1" t="s">
        <v>183</v>
      </c>
      <c r="I30" s="1" t="s">
        <v>317</v>
      </c>
      <c r="J30" s="1" t="s">
        <v>185</v>
      </c>
      <c r="K30" s="1" t="s">
        <v>317</v>
      </c>
      <c r="L30" s="1" t="s">
        <v>317</v>
      </c>
      <c r="M30" s="1" t="s">
        <v>186</v>
      </c>
      <c r="N30" s="1" t="s">
        <v>186</v>
      </c>
      <c r="O30" s="1" t="s">
        <v>187</v>
      </c>
      <c r="P30" s="1" t="s">
        <v>188</v>
      </c>
      <c r="Q30" s="1" t="s">
        <v>318</v>
      </c>
      <c r="R30" s="1" t="s">
        <v>190</v>
      </c>
      <c r="S30" s="1" t="s">
        <v>191</v>
      </c>
      <c r="T30" s="1" t="s">
        <v>192</v>
      </c>
    </row>
    <row r="31" s="1" customFormat="1" spans="1:20">
      <c r="A31" s="3">
        <v>17177118741</v>
      </c>
      <c r="B31" s="1" t="s">
        <v>319</v>
      </c>
      <c r="C31" s="1" t="s">
        <v>320</v>
      </c>
      <c r="D31" s="1" t="s">
        <v>321</v>
      </c>
      <c r="E31" s="1" t="s">
        <v>322</v>
      </c>
      <c r="F31" s="1" t="s">
        <v>267</v>
      </c>
      <c r="G31" s="1" t="s">
        <v>244</v>
      </c>
      <c r="H31" s="1" t="s">
        <v>183</v>
      </c>
      <c r="I31" s="1" t="s">
        <v>323</v>
      </c>
      <c r="J31" s="1" t="s">
        <v>185</v>
      </c>
      <c r="K31" s="1" t="s">
        <v>323</v>
      </c>
      <c r="L31" s="1" t="s">
        <v>323</v>
      </c>
      <c r="M31" s="1" t="s">
        <v>186</v>
      </c>
      <c r="N31" s="1" t="s">
        <v>186</v>
      </c>
      <c r="O31" s="1" t="s">
        <v>187</v>
      </c>
      <c r="P31" s="1" t="s">
        <v>188</v>
      </c>
      <c r="Q31" s="1" t="s">
        <v>324</v>
      </c>
      <c r="R31" s="1" t="s">
        <v>190</v>
      </c>
      <c r="S31" s="1" t="s">
        <v>191</v>
      </c>
      <c r="T31" s="1" t="s">
        <v>192</v>
      </c>
    </row>
    <row r="32" s="1" customFormat="1" spans="1:20">
      <c r="A32" s="3">
        <v>17176113075</v>
      </c>
      <c r="B32" s="1" t="s">
        <v>319</v>
      </c>
      <c r="C32" s="1" t="s">
        <v>325</v>
      </c>
      <c r="D32" s="1" t="s">
        <v>222</v>
      </c>
      <c r="E32" s="1" t="s">
        <v>326</v>
      </c>
      <c r="F32" s="1" t="s">
        <v>282</v>
      </c>
      <c r="G32" s="1" t="s">
        <v>244</v>
      </c>
      <c r="H32" s="1" t="s">
        <v>183</v>
      </c>
      <c r="I32" s="1" t="s">
        <v>327</v>
      </c>
      <c r="J32" s="1" t="s">
        <v>185</v>
      </c>
      <c r="K32" s="1" t="s">
        <v>327</v>
      </c>
      <c r="L32" s="1" t="s">
        <v>327</v>
      </c>
      <c r="M32" s="1" t="s">
        <v>186</v>
      </c>
      <c r="N32" s="1" t="s">
        <v>186</v>
      </c>
      <c r="O32" s="1" t="s">
        <v>187</v>
      </c>
      <c r="P32" s="1" t="s">
        <v>188</v>
      </c>
      <c r="Q32" s="1" t="s">
        <v>328</v>
      </c>
      <c r="R32" s="1" t="s">
        <v>190</v>
      </c>
      <c r="S32" s="1" t="s">
        <v>191</v>
      </c>
      <c r="T32" s="1" t="s">
        <v>192</v>
      </c>
    </row>
    <row r="33" s="1" customFormat="1" spans="1:20">
      <c r="A33" s="3">
        <v>17173529750</v>
      </c>
      <c r="B33" s="1" t="s">
        <v>319</v>
      </c>
      <c r="C33" s="1" t="s">
        <v>329</v>
      </c>
      <c r="D33" s="1" t="s">
        <v>212</v>
      </c>
      <c r="E33" s="1" t="s">
        <v>330</v>
      </c>
      <c r="F33" s="1" t="s">
        <v>210</v>
      </c>
      <c r="G33" s="1" t="s">
        <v>193</v>
      </c>
      <c r="H33" s="1" t="s">
        <v>183</v>
      </c>
      <c r="I33" s="1" t="s">
        <v>280</v>
      </c>
      <c r="J33" s="1" t="s">
        <v>185</v>
      </c>
      <c r="K33" s="1" t="s">
        <v>280</v>
      </c>
      <c r="L33" s="1" t="s">
        <v>280</v>
      </c>
      <c r="M33" s="1" t="s">
        <v>186</v>
      </c>
      <c r="N33" s="1" t="s">
        <v>186</v>
      </c>
      <c r="O33" s="1" t="s">
        <v>187</v>
      </c>
      <c r="P33" s="1" t="s">
        <v>188</v>
      </c>
      <c r="Q33" s="1" t="s">
        <v>331</v>
      </c>
      <c r="R33" s="1" t="s">
        <v>190</v>
      </c>
      <c r="S33" s="1" t="s">
        <v>191</v>
      </c>
      <c r="T33" s="1" t="s">
        <v>192</v>
      </c>
    </row>
    <row r="34" s="1" customFormat="1" spans="1:20">
      <c r="A34" s="3">
        <v>17173436699</v>
      </c>
      <c r="B34" s="1" t="s">
        <v>319</v>
      </c>
      <c r="C34" s="1" t="s">
        <v>332</v>
      </c>
      <c r="D34" s="1" t="s">
        <v>212</v>
      </c>
      <c r="E34" s="1" t="s">
        <v>330</v>
      </c>
      <c r="F34" s="1" t="s">
        <v>244</v>
      </c>
      <c r="G34" s="1" t="s">
        <v>210</v>
      </c>
      <c r="H34" s="1" t="s">
        <v>183</v>
      </c>
      <c r="I34" s="1" t="s">
        <v>333</v>
      </c>
      <c r="J34" s="1" t="s">
        <v>185</v>
      </c>
      <c r="K34" s="1" t="s">
        <v>333</v>
      </c>
      <c r="L34" s="1" t="s">
        <v>333</v>
      </c>
      <c r="M34" s="1" t="s">
        <v>186</v>
      </c>
      <c r="N34" s="1" t="s">
        <v>186</v>
      </c>
      <c r="O34" s="1" t="s">
        <v>187</v>
      </c>
      <c r="P34" s="1" t="s">
        <v>188</v>
      </c>
      <c r="Q34" s="1" t="s">
        <v>334</v>
      </c>
      <c r="R34" s="1" t="s">
        <v>190</v>
      </c>
      <c r="S34" s="1" t="s">
        <v>191</v>
      </c>
      <c r="T34" s="1" t="s">
        <v>192</v>
      </c>
    </row>
    <row r="35" s="1" customFormat="1" spans="1:20">
      <c r="A35" s="3">
        <v>17172213726</v>
      </c>
      <c r="B35" s="1" t="s">
        <v>319</v>
      </c>
      <c r="C35" s="1" t="s">
        <v>335</v>
      </c>
      <c r="D35" s="1" t="s">
        <v>259</v>
      </c>
      <c r="E35" s="1" t="s">
        <v>336</v>
      </c>
      <c r="F35" s="1" t="s">
        <v>267</v>
      </c>
      <c r="G35" s="1" t="s">
        <v>244</v>
      </c>
      <c r="H35" s="1" t="s">
        <v>183</v>
      </c>
      <c r="I35" s="1" t="s">
        <v>304</v>
      </c>
      <c r="J35" s="1" t="s">
        <v>185</v>
      </c>
      <c r="K35" s="1" t="s">
        <v>304</v>
      </c>
      <c r="L35" s="1" t="s">
        <v>304</v>
      </c>
      <c r="M35" s="1" t="s">
        <v>186</v>
      </c>
      <c r="N35" s="1" t="s">
        <v>186</v>
      </c>
      <c r="O35" s="1" t="s">
        <v>187</v>
      </c>
      <c r="P35" s="1" t="s">
        <v>188</v>
      </c>
      <c r="Q35" s="1" t="s">
        <v>337</v>
      </c>
      <c r="R35" s="1" t="s">
        <v>190</v>
      </c>
      <c r="S35" s="1" t="s">
        <v>191</v>
      </c>
      <c r="T35" s="1" t="s">
        <v>192</v>
      </c>
    </row>
    <row r="36" s="1" customFormat="1" spans="1:20">
      <c r="A36" s="3">
        <v>17172145347</v>
      </c>
      <c r="B36" s="1" t="s">
        <v>338</v>
      </c>
      <c r="C36" s="1" t="s">
        <v>339</v>
      </c>
      <c r="D36" s="1" t="s">
        <v>259</v>
      </c>
      <c r="E36" s="1" t="s">
        <v>340</v>
      </c>
      <c r="F36" s="1" t="s">
        <v>244</v>
      </c>
      <c r="G36" s="1" t="s">
        <v>231</v>
      </c>
      <c r="H36" s="1" t="s">
        <v>183</v>
      </c>
      <c r="I36" s="1" t="s">
        <v>304</v>
      </c>
      <c r="J36" s="1" t="s">
        <v>185</v>
      </c>
      <c r="K36" s="1" t="s">
        <v>304</v>
      </c>
      <c r="L36" s="1" t="s">
        <v>304</v>
      </c>
      <c r="M36" s="1" t="s">
        <v>186</v>
      </c>
      <c r="N36" s="1" t="s">
        <v>186</v>
      </c>
      <c r="O36" s="1" t="s">
        <v>187</v>
      </c>
      <c r="P36" s="1" t="s">
        <v>188</v>
      </c>
      <c r="Q36" s="1" t="s">
        <v>341</v>
      </c>
      <c r="R36" s="1" t="s">
        <v>190</v>
      </c>
      <c r="S36" s="1" t="s">
        <v>191</v>
      </c>
      <c r="T36" s="1" t="s">
        <v>192</v>
      </c>
    </row>
    <row r="37" s="1" customFormat="1" spans="1:20">
      <c r="A37" s="3">
        <v>17171616876</v>
      </c>
      <c r="B37" s="1" t="s">
        <v>338</v>
      </c>
      <c r="C37" s="1" t="s">
        <v>342</v>
      </c>
      <c r="D37" s="1" t="s">
        <v>274</v>
      </c>
      <c r="E37" s="1" t="s">
        <v>343</v>
      </c>
      <c r="F37" s="1" t="s">
        <v>267</v>
      </c>
      <c r="G37" s="1" t="s">
        <v>244</v>
      </c>
      <c r="H37" s="1" t="s">
        <v>183</v>
      </c>
      <c r="I37" s="1" t="s">
        <v>344</v>
      </c>
      <c r="J37" s="1" t="s">
        <v>185</v>
      </c>
      <c r="K37" s="1" t="s">
        <v>344</v>
      </c>
      <c r="L37" s="1" t="s">
        <v>344</v>
      </c>
      <c r="M37" s="1" t="s">
        <v>186</v>
      </c>
      <c r="N37" s="1" t="s">
        <v>186</v>
      </c>
      <c r="O37" s="1" t="s">
        <v>187</v>
      </c>
      <c r="P37" s="1" t="s">
        <v>188</v>
      </c>
      <c r="Q37" s="1" t="s">
        <v>345</v>
      </c>
      <c r="R37" s="1" t="s">
        <v>190</v>
      </c>
      <c r="S37" s="1" t="s">
        <v>191</v>
      </c>
      <c r="T37" s="1" t="s">
        <v>192</v>
      </c>
    </row>
    <row r="38" s="1" customFormat="1" spans="1:20">
      <c r="A38" s="3">
        <v>17169720139</v>
      </c>
      <c r="B38" s="1" t="s">
        <v>338</v>
      </c>
      <c r="C38" s="1" t="s">
        <v>346</v>
      </c>
      <c r="D38" s="1" t="s">
        <v>212</v>
      </c>
      <c r="E38" s="1" t="s">
        <v>347</v>
      </c>
      <c r="F38" s="1" t="s">
        <v>220</v>
      </c>
      <c r="G38" s="1" t="s">
        <v>193</v>
      </c>
      <c r="H38" s="1" t="s">
        <v>183</v>
      </c>
      <c r="I38" s="1" t="s">
        <v>348</v>
      </c>
      <c r="J38" s="1" t="s">
        <v>185</v>
      </c>
      <c r="K38" s="1" t="s">
        <v>348</v>
      </c>
      <c r="L38" s="1" t="s">
        <v>348</v>
      </c>
      <c r="M38" s="1" t="s">
        <v>186</v>
      </c>
      <c r="N38" s="1" t="s">
        <v>186</v>
      </c>
      <c r="O38" s="1" t="s">
        <v>187</v>
      </c>
      <c r="P38" s="1" t="s">
        <v>188</v>
      </c>
      <c r="Q38" s="1" t="s">
        <v>349</v>
      </c>
      <c r="R38" s="1" t="s">
        <v>190</v>
      </c>
      <c r="S38" s="1" t="s">
        <v>191</v>
      </c>
      <c r="T38" s="1" t="s">
        <v>192</v>
      </c>
    </row>
    <row r="39" s="1" customFormat="1" spans="1:20">
      <c r="A39" s="3">
        <v>17165773708</v>
      </c>
      <c r="B39" s="1" t="s">
        <v>350</v>
      </c>
      <c r="C39" s="1" t="s">
        <v>351</v>
      </c>
      <c r="D39" s="1" t="s">
        <v>259</v>
      </c>
      <c r="E39" s="1" t="s">
        <v>352</v>
      </c>
      <c r="F39" s="1" t="s">
        <v>267</v>
      </c>
      <c r="G39" s="1" t="s">
        <v>244</v>
      </c>
      <c r="H39" s="1" t="s">
        <v>183</v>
      </c>
      <c r="I39" s="1" t="s">
        <v>353</v>
      </c>
      <c r="J39" s="1" t="s">
        <v>185</v>
      </c>
      <c r="K39" s="1" t="s">
        <v>353</v>
      </c>
      <c r="L39" s="1" t="s">
        <v>353</v>
      </c>
      <c r="M39" s="1" t="s">
        <v>186</v>
      </c>
      <c r="N39" s="1" t="s">
        <v>186</v>
      </c>
      <c r="O39" s="1" t="s">
        <v>187</v>
      </c>
      <c r="P39" s="1" t="s">
        <v>188</v>
      </c>
      <c r="Q39" s="1" t="s">
        <v>354</v>
      </c>
      <c r="R39" s="1" t="s">
        <v>190</v>
      </c>
      <c r="S39" s="1" t="s">
        <v>191</v>
      </c>
      <c r="T39" s="1" t="s">
        <v>192</v>
      </c>
    </row>
    <row r="40" s="1" customFormat="1" spans="1:20">
      <c r="A40" s="3">
        <v>17160282349</v>
      </c>
      <c r="B40" s="1" t="s">
        <v>350</v>
      </c>
      <c r="C40" s="1" t="s">
        <v>355</v>
      </c>
      <c r="D40" s="1" t="s">
        <v>356</v>
      </c>
      <c r="E40" s="1" t="s">
        <v>357</v>
      </c>
      <c r="F40" s="1" t="s">
        <v>267</v>
      </c>
      <c r="G40" s="1" t="s">
        <v>244</v>
      </c>
      <c r="H40" s="1" t="s">
        <v>183</v>
      </c>
      <c r="I40" s="1" t="s">
        <v>358</v>
      </c>
      <c r="J40" s="1" t="s">
        <v>185</v>
      </c>
      <c r="K40" s="1" t="s">
        <v>358</v>
      </c>
      <c r="L40" s="1" t="s">
        <v>358</v>
      </c>
      <c r="M40" s="1" t="s">
        <v>186</v>
      </c>
      <c r="N40" s="1" t="s">
        <v>186</v>
      </c>
      <c r="O40" s="1" t="s">
        <v>187</v>
      </c>
      <c r="P40" s="1" t="s">
        <v>188</v>
      </c>
      <c r="Q40" s="1" t="s">
        <v>359</v>
      </c>
      <c r="R40" s="1" t="s">
        <v>190</v>
      </c>
      <c r="S40" s="1" t="s">
        <v>191</v>
      </c>
      <c r="T40" s="1" t="s">
        <v>192</v>
      </c>
    </row>
    <row r="41" s="1" customFormat="1" spans="1:20">
      <c r="A41" s="3">
        <v>17159093992</v>
      </c>
      <c r="B41" s="1" t="s">
        <v>360</v>
      </c>
      <c r="C41" s="1" t="s">
        <v>361</v>
      </c>
      <c r="D41" s="1" t="s">
        <v>269</v>
      </c>
      <c r="E41" s="1" t="s">
        <v>362</v>
      </c>
      <c r="F41" s="1" t="s">
        <v>210</v>
      </c>
      <c r="G41" s="1" t="s">
        <v>193</v>
      </c>
      <c r="H41" s="1" t="s">
        <v>183</v>
      </c>
      <c r="I41" s="1" t="s">
        <v>363</v>
      </c>
      <c r="J41" s="1" t="s">
        <v>185</v>
      </c>
      <c r="K41" s="1" t="s">
        <v>363</v>
      </c>
      <c r="L41" s="1" t="s">
        <v>363</v>
      </c>
      <c r="M41" s="1" t="s">
        <v>186</v>
      </c>
      <c r="N41" s="1" t="s">
        <v>186</v>
      </c>
      <c r="O41" s="1" t="s">
        <v>187</v>
      </c>
      <c r="P41" s="1" t="s">
        <v>188</v>
      </c>
      <c r="Q41" s="1" t="s">
        <v>364</v>
      </c>
      <c r="R41" s="1" t="s">
        <v>190</v>
      </c>
      <c r="S41" s="1" t="s">
        <v>191</v>
      </c>
      <c r="T41" s="1" t="s">
        <v>192</v>
      </c>
    </row>
    <row r="42" s="1" customFormat="1" spans="1:20">
      <c r="A42" s="3">
        <v>17153915749</v>
      </c>
      <c r="B42" s="1" t="s">
        <v>365</v>
      </c>
      <c r="C42" s="1" t="s">
        <v>366</v>
      </c>
      <c r="D42" s="1" t="s">
        <v>367</v>
      </c>
      <c r="E42" s="1" t="s">
        <v>368</v>
      </c>
      <c r="F42" s="1" t="s">
        <v>267</v>
      </c>
      <c r="G42" s="1" t="s">
        <v>182</v>
      </c>
      <c r="H42" s="1" t="s">
        <v>183</v>
      </c>
      <c r="I42" s="1" t="s">
        <v>369</v>
      </c>
      <c r="J42" s="1" t="s">
        <v>185</v>
      </c>
      <c r="K42" s="1" t="s">
        <v>369</v>
      </c>
      <c r="L42" s="1" t="s">
        <v>369</v>
      </c>
      <c r="M42" s="1" t="s">
        <v>186</v>
      </c>
      <c r="N42" s="1" t="s">
        <v>186</v>
      </c>
      <c r="O42" s="1" t="s">
        <v>187</v>
      </c>
      <c r="P42" s="1" t="s">
        <v>188</v>
      </c>
      <c r="Q42" s="1" t="s">
        <v>370</v>
      </c>
      <c r="R42" s="1" t="s">
        <v>190</v>
      </c>
      <c r="S42" s="1" t="s">
        <v>191</v>
      </c>
      <c r="T42" s="1" t="s">
        <v>192</v>
      </c>
    </row>
    <row r="43" s="1" customFormat="1" spans="1:20">
      <c r="A43" s="3">
        <v>17143809337</v>
      </c>
      <c r="B43" s="1" t="s">
        <v>371</v>
      </c>
      <c r="C43" s="1" t="s">
        <v>372</v>
      </c>
      <c r="D43" s="1" t="s">
        <v>373</v>
      </c>
      <c r="E43" s="1" t="s">
        <v>374</v>
      </c>
      <c r="F43" s="1" t="s">
        <v>193</v>
      </c>
      <c r="G43" s="1" t="s">
        <v>182</v>
      </c>
      <c r="H43" s="1" t="s">
        <v>183</v>
      </c>
      <c r="I43" s="1" t="s">
        <v>375</v>
      </c>
      <c r="J43" s="1" t="s">
        <v>185</v>
      </c>
      <c r="K43" s="1" t="s">
        <v>375</v>
      </c>
      <c r="L43" s="1" t="s">
        <v>375</v>
      </c>
      <c r="M43" s="1" t="s">
        <v>186</v>
      </c>
      <c r="N43" s="1" t="s">
        <v>186</v>
      </c>
      <c r="O43" s="1" t="s">
        <v>187</v>
      </c>
      <c r="P43" s="1" t="s">
        <v>188</v>
      </c>
      <c r="Q43" s="1" t="s">
        <v>376</v>
      </c>
      <c r="R43" s="1" t="s">
        <v>190</v>
      </c>
      <c r="S43" s="1" t="s">
        <v>191</v>
      </c>
      <c r="T43" s="1" t="s">
        <v>192</v>
      </c>
    </row>
    <row r="44" s="1" customFormat="1" spans="1:20">
      <c r="A44" s="3">
        <v>17124669393</v>
      </c>
      <c r="B44" s="1" t="s">
        <v>377</v>
      </c>
      <c r="C44" s="1" t="s">
        <v>378</v>
      </c>
      <c r="D44" s="1" t="s">
        <v>373</v>
      </c>
      <c r="E44" s="1" t="s">
        <v>379</v>
      </c>
      <c r="F44" s="1" t="s">
        <v>244</v>
      </c>
      <c r="G44" s="1" t="s">
        <v>210</v>
      </c>
      <c r="H44" s="1" t="s">
        <v>183</v>
      </c>
      <c r="I44" s="1" t="s">
        <v>380</v>
      </c>
      <c r="J44" s="1" t="s">
        <v>185</v>
      </c>
      <c r="K44" s="1" t="s">
        <v>380</v>
      </c>
      <c r="L44" s="1" t="s">
        <v>380</v>
      </c>
      <c r="M44" s="1" t="s">
        <v>186</v>
      </c>
      <c r="N44" s="1" t="s">
        <v>186</v>
      </c>
      <c r="O44" s="1" t="s">
        <v>187</v>
      </c>
      <c r="P44" s="1" t="s">
        <v>188</v>
      </c>
      <c r="Q44" s="1" t="s">
        <v>381</v>
      </c>
      <c r="R44" s="1" t="s">
        <v>190</v>
      </c>
      <c r="S44" s="1" t="s">
        <v>191</v>
      </c>
      <c r="T44" s="1" t="s">
        <v>192</v>
      </c>
    </row>
    <row r="45" s="1" customFormat="1" spans="1:20">
      <c r="A45" s="3">
        <v>17120710624</v>
      </c>
      <c r="B45" s="1" t="s">
        <v>382</v>
      </c>
      <c r="C45" s="1" t="s">
        <v>383</v>
      </c>
      <c r="D45" s="1" t="s">
        <v>384</v>
      </c>
      <c r="E45" s="1" t="s">
        <v>385</v>
      </c>
      <c r="F45" s="1" t="s">
        <v>338</v>
      </c>
      <c r="G45" s="1" t="s">
        <v>193</v>
      </c>
      <c r="H45" s="1" t="s">
        <v>183</v>
      </c>
      <c r="I45" s="1" t="s">
        <v>386</v>
      </c>
      <c r="J45" s="1" t="s">
        <v>185</v>
      </c>
      <c r="K45" s="1" t="s">
        <v>386</v>
      </c>
      <c r="L45" s="1" t="s">
        <v>386</v>
      </c>
      <c r="M45" s="1" t="s">
        <v>186</v>
      </c>
      <c r="N45" s="1" t="s">
        <v>186</v>
      </c>
      <c r="O45" s="1" t="s">
        <v>187</v>
      </c>
      <c r="P45" s="1" t="s">
        <v>188</v>
      </c>
      <c r="Q45" s="1" t="s">
        <v>387</v>
      </c>
      <c r="R45" s="1" t="s">
        <v>190</v>
      </c>
      <c r="S45" s="1" t="s">
        <v>191</v>
      </c>
      <c r="T45" s="1" t="s">
        <v>192</v>
      </c>
    </row>
    <row r="46" s="1" customFormat="1" spans="1:20">
      <c r="A46" s="3">
        <v>17114465434</v>
      </c>
      <c r="B46" s="1" t="s">
        <v>388</v>
      </c>
      <c r="C46" s="1" t="s">
        <v>389</v>
      </c>
      <c r="D46" s="1" t="s">
        <v>390</v>
      </c>
      <c r="E46" s="1" t="s">
        <v>391</v>
      </c>
      <c r="F46" s="1" t="s">
        <v>178</v>
      </c>
      <c r="G46" s="1" t="s">
        <v>182</v>
      </c>
      <c r="H46" s="1" t="s">
        <v>183</v>
      </c>
      <c r="I46" s="1" t="s">
        <v>392</v>
      </c>
      <c r="J46" s="1" t="s">
        <v>185</v>
      </c>
      <c r="K46" s="1" t="s">
        <v>392</v>
      </c>
      <c r="L46" s="1" t="s">
        <v>392</v>
      </c>
      <c r="M46" s="1" t="s">
        <v>186</v>
      </c>
      <c r="N46" s="1" t="s">
        <v>186</v>
      </c>
      <c r="O46" s="1" t="s">
        <v>187</v>
      </c>
      <c r="P46" s="1" t="s">
        <v>188</v>
      </c>
      <c r="Q46" s="1" t="s">
        <v>393</v>
      </c>
      <c r="R46" s="1" t="s">
        <v>190</v>
      </c>
      <c r="S46" s="1" t="s">
        <v>191</v>
      </c>
      <c r="T46" s="1" t="s">
        <v>192</v>
      </c>
    </row>
    <row r="47" s="1" customFormat="1" spans="1:20">
      <c r="A47" s="3">
        <v>17114451483</v>
      </c>
      <c r="B47" s="1" t="s">
        <v>388</v>
      </c>
      <c r="C47" s="1" t="s">
        <v>394</v>
      </c>
      <c r="D47" s="1" t="s">
        <v>390</v>
      </c>
      <c r="E47" s="1" t="s">
        <v>395</v>
      </c>
      <c r="F47" s="1" t="s">
        <v>178</v>
      </c>
      <c r="G47" s="1" t="s">
        <v>182</v>
      </c>
      <c r="H47" s="1" t="s">
        <v>183</v>
      </c>
      <c r="I47" s="1" t="s">
        <v>392</v>
      </c>
      <c r="J47" s="1" t="s">
        <v>185</v>
      </c>
      <c r="K47" s="1" t="s">
        <v>392</v>
      </c>
      <c r="L47" s="1" t="s">
        <v>392</v>
      </c>
      <c r="M47" s="1" t="s">
        <v>186</v>
      </c>
      <c r="N47" s="1" t="s">
        <v>186</v>
      </c>
      <c r="O47" s="1" t="s">
        <v>187</v>
      </c>
      <c r="P47" s="1" t="s">
        <v>188</v>
      </c>
      <c r="Q47" s="1" t="s">
        <v>396</v>
      </c>
      <c r="R47" s="1" t="s">
        <v>190</v>
      </c>
      <c r="S47" s="1" t="s">
        <v>191</v>
      </c>
      <c r="T47" s="1" t="s">
        <v>192</v>
      </c>
    </row>
    <row r="48" s="1" customFormat="1" spans="1:20">
      <c r="A48" s="3">
        <v>17088577959</v>
      </c>
      <c r="B48" s="1" t="s">
        <v>397</v>
      </c>
      <c r="C48" s="1" t="s">
        <v>398</v>
      </c>
      <c r="D48" s="1" t="s">
        <v>399</v>
      </c>
      <c r="E48" s="1" t="s">
        <v>400</v>
      </c>
      <c r="F48" s="1" t="s">
        <v>267</v>
      </c>
      <c r="G48" s="1" t="s">
        <v>244</v>
      </c>
      <c r="H48" s="1" t="s">
        <v>183</v>
      </c>
      <c r="I48" s="1" t="s">
        <v>401</v>
      </c>
      <c r="J48" s="1" t="s">
        <v>185</v>
      </c>
      <c r="K48" s="1" t="s">
        <v>401</v>
      </c>
      <c r="L48" s="1" t="s">
        <v>401</v>
      </c>
      <c r="M48" s="1" t="s">
        <v>186</v>
      </c>
      <c r="N48" s="1" t="s">
        <v>186</v>
      </c>
      <c r="O48" s="1" t="s">
        <v>187</v>
      </c>
      <c r="P48" s="1" t="s">
        <v>188</v>
      </c>
      <c r="Q48" s="1" t="s">
        <v>402</v>
      </c>
      <c r="R48" s="1" t="s">
        <v>190</v>
      </c>
      <c r="S48" s="1" t="s">
        <v>191</v>
      </c>
      <c r="T48" s="1" t="s">
        <v>192</v>
      </c>
    </row>
    <row r="49" s="1" customFormat="1" spans="1:20">
      <c r="A49" s="3">
        <v>17069297993</v>
      </c>
      <c r="B49" s="1" t="s">
        <v>403</v>
      </c>
      <c r="C49" s="1" t="s">
        <v>404</v>
      </c>
      <c r="D49" s="1" t="s">
        <v>405</v>
      </c>
      <c r="E49" s="1" t="s">
        <v>406</v>
      </c>
      <c r="F49" s="1" t="s">
        <v>193</v>
      </c>
      <c r="G49" s="1" t="s">
        <v>182</v>
      </c>
      <c r="H49" s="1" t="s">
        <v>183</v>
      </c>
      <c r="I49" s="1" t="s">
        <v>407</v>
      </c>
      <c r="J49" s="1" t="s">
        <v>185</v>
      </c>
      <c r="K49" s="1" t="s">
        <v>407</v>
      </c>
      <c r="L49" s="1" t="s">
        <v>407</v>
      </c>
      <c r="M49" s="1" t="s">
        <v>186</v>
      </c>
      <c r="N49" s="1" t="s">
        <v>186</v>
      </c>
      <c r="O49" s="1" t="s">
        <v>187</v>
      </c>
      <c r="P49" s="1" t="s">
        <v>188</v>
      </c>
      <c r="Q49" s="1" t="s">
        <v>408</v>
      </c>
      <c r="R49" s="1" t="s">
        <v>190</v>
      </c>
      <c r="S49" s="1" t="s">
        <v>191</v>
      </c>
      <c r="T49" s="1" t="s">
        <v>192</v>
      </c>
    </row>
    <row r="50" s="1" customFormat="1" spans="1:20">
      <c r="A50" s="3">
        <v>17059165520</v>
      </c>
      <c r="B50" s="1" t="s">
        <v>409</v>
      </c>
      <c r="C50" s="1" t="s">
        <v>410</v>
      </c>
      <c r="D50" s="1" t="s">
        <v>411</v>
      </c>
      <c r="E50" s="1" t="s">
        <v>412</v>
      </c>
      <c r="F50" s="1" t="s">
        <v>282</v>
      </c>
      <c r="G50" s="1" t="s">
        <v>220</v>
      </c>
      <c r="H50" s="1" t="s">
        <v>183</v>
      </c>
      <c r="I50" s="1" t="s">
        <v>413</v>
      </c>
      <c r="J50" s="1" t="s">
        <v>185</v>
      </c>
      <c r="K50" s="1" t="s">
        <v>413</v>
      </c>
      <c r="L50" s="1" t="s">
        <v>413</v>
      </c>
      <c r="M50" s="1" t="s">
        <v>186</v>
      </c>
      <c r="N50" s="1" t="s">
        <v>186</v>
      </c>
      <c r="O50" s="1" t="s">
        <v>187</v>
      </c>
      <c r="P50" s="1" t="s">
        <v>188</v>
      </c>
      <c r="Q50" s="1" t="s">
        <v>414</v>
      </c>
      <c r="R50" s="1" t="s">
        <v>190</v>
      </c>
      <c r="S50" s="1" t="s">
        <v>191</v>
      </c>
      <c r="T50" s="1" t="s">
        <v>192</v>
      </c>
    </row>
    <row r="51" s="1" customFormat="1" spans="1:20">
      <c r="A51" s="3">
        <v>17029771210</v>
      </c>
      <c r="B51" s="1" t="s">
        <v>415</v>
      </c>
      <c r="C51" s="1" t="s">
        <v>416</v>
      </c>
      <c r="D51" s="1" t="s">
        <v>411</v>
      </c>
      <c r="E51" s="1" t="s">
        <v>417</v>
      </c>
      <c r="F51" s="1" t="s">
        <v>338</v>
      </c>
      <c r="G51" s="1" t="s">
        <v>244</v>
      </c>
      <c r="H51" s="1" t="s">
        <v>183</v>
      </c>
      <c r="I51" s="1" t="s">
        <v>418</v>
      </c>
      <c r="J51" s="1" t="s">
        <v>185</v>
      </c>
      <c r="K51" s="1" t="s">
        <v>418</v>
      </c>
      <c r="L51" s="1" t="s">
        <v>418</v>
      </c>
      <c r="M51" s="1" t="s">
        <v>186</v>
      </c>
      <c r="N51" s="1" t="s">
        <v>186</v>
      </c>
      <c r="O51" s="1" t="s">
        <v>187</v>
      </c>
      <c r="P51" s="1" t="s">
        <v>188</v>
      </c>
      <c r="Q51" s="1" t="s">
        <v>419</v>
      </c>
      <c r="R51" s="1" t="s">
        <v>190</v>
      </c>
      <c r="S51" s="1" t="s">
        <v>191</v>
      </c>
      <c r="T51" s="1" t="s">
        <v>192</v>
      </c>
    </row>
    <row r="52" s="1" customFormat="1" spans="1:20">
      <c r="A52" s="3">
        <v>17029050077</v>
      </c>
      <c r="B52" s="1" t="s">
        <v>415</v>
      </c>
      <c r="C52" s="1" t="s">
        <v>420</v>
      </c>
      <c r="D52" s="1" t="s">
        <v>411</v>
      </c>
      <c r="E52" s="1" t="s">
        <v>421</v>
      </c>
      <c r="F52" s="1" t="s">
        <v>267</v>
      </c>
      <c r="G52" s="1" t="s">
        <v>193</v>
      </c>
      <c r="H52" s="1" t="s">
        <v>183</v>
      </c>
      <c r="I52" s="1" t="s">
        <v>422</v>
      </c>
      <c r="J52" s="1" t="s">
        <v>185</v>
      </c>
      <c r="K52" s="1" t="s">
        <v>422</v>
      </c>
      <c r="L52" s="1" t="s">
        <v>422</v>
      </c>
      <c r="M52" s="1" t="s">
        <v>186</v>
      </c>
      <c r="N52" s="1" t="s">
        <v>186</v>
      </c>
      <c r="O52" s="1" t="s">
        <v>187</v>
      </c>
      <c r="P52" s="1" t="s">
        <v>188</v>
      </c>
      <c r="Q52" s="1" t="s">
        <v>423</v>
      </c>
      <c r="R52" s="1" t="s">
        <v>190</v>
      </c>
      <c r="S52" s="1" t="s">
        <v>191</v>
      </c>
      <c r="T52" s="1" t="s">
        <v>192</v>
      </c>
    </row>
    <row r="53" s="1" customFormat="1" spans="1:20">
      <c r="A53" s="3">
        <v>16974480579</v>
      </c>
      <c r="B53" s="1" t="s">
        <v>424</v>
      </c>
      <c r="C53" s="1" t="s">
        <v>425</v>
      </c>
      <c r="D53" s="1" t="s">
        <v>411</v>
      </c>
      <c r="E53" s="1" t="s">
        <v>426</v>
      </c>
      <c r="F53" s="1" t="s">
        <v>338</v>
      </c>
      <c r="G53" s="1" t="s">
        <v>244</v>
      </c>
      <c r="H53" s="1" t="s">
        <v>183</v>
      </c>
      <c r="I53" s="1" t="s">
        <v>427</v>
      </c>
      <c r="J53" s="1" t="s">
        <v>185</v>
      </c>
      <c r="K53" s="1" t="s">
        <v>427</v>
      </c>
      <c r="L53" s="1" t="s">
        <v>427</v>
      </c>
      <c r="M53" s="1" t="s">
        <v>186</v>
      </c>
      <c r="N53" s="1" t="s">
        <v>186</v>
      </c>
      <c r="O53" s="1" t="s">
        <v>187</v>
      </c>
      <c r="P53" s="1" t="s">
        <v>188</v>
      </c>
      <c r="Q53" s="1" t="s">
        <v>428</v>
      </c>
      <c r="R53" s="1" t="s">
        <v>190</v>
      </c>
      <c r="S53" s="1" t="s">
        <v>191</v>
      </c>
      <c r="T53" s="1" t="s">
        <v>192</v>
      </c>
    </row>
    <row r="54" s="1" customFormat="1" spans="1:20">
      <c r="A54" s="3">
        <v>16961054922</v>
      </c>
      <c r="B54" s="1" t="s">
        <v>429</v>
      </c>
      <c r="C54" s="1" t="s">
        <v>430</v>
      </c>
      <c r="D54" s="1" t="s">
        <v>411</v>
      </c>
      <c r="E54" s="1" t="s">
        <v>431</v>
      </c>
      <c r="F54" s="1" t="s">
        <v>432</v>
      </c>
      <c r="G54" s="1" t="s">
        <v>231</v>
      </c>
      <c r="H54" s="1" t="s">
        <v>183</v>
      </c>
      <c r="I54" s="1" t="s">
        <v>313</v>
      </c>
      <c r="J54" s="1" t="s">
        <v>185</v>
      </c>
      <c r="K54" s="1" t="s">
        <v>313</v>
      </c>
      <c r="L54" s="1" t="s">
        <v>313</v>
      </c>
      <c r="M54" s="1" t="s">
        <v>186</v>
      </c>
      <c r="N54" s="1" t="s">
        <v>186</v>
      </c>
      <c r="O54" s="1" t="s">
        <v>187</v>
      </c>
      <c r="P54" s="1" t="s">
        <v>188</v>
      </c>
      <c r="Q54" s="1" t="s">
        <v>433</v>
      </c>
      <c r="R54" s="1" t="s">
        <v>190</v>
      </c>
      <c r="S54" s="1" t="s">
        <v>191</v>
      </c>
      <c r="T54" s="1" t="s">
        <v>192</v>
      </c>
    </row>
    <row r="55" s="1" customFormat="1" spans="1:20">
      <c r="A55" s="3">
        <v>16930471859</v>
      </c>
      <c r="B55" s="1" t="s">
        <v>434</v>
      </c>
      <c r="C55" s="1" t="s">
        <v>435</v>
      </c>
      <c r="D55" s="1" t="s">
        <v>405</v>
      </c>
      <c r="E55" s="1" t="s">
        <v>436</v>
      </c>
      <c r="F55" s="1" t="s">
        <v>178</v>
      </c>
      <c r="G55" s="1" t="s">
        <v>182</v>
      </c>
      <c r="H55" s="1" t="s">
        <v>183</v>
      </c>
      <c r="I55" s="1" t="s">
        <v>437</v>
      </c>
      <c r="J55" s="1" t="s">
        <v>185</v>
      </c>
      <c r="K55" s="1" t="s">
        <v>437</v>
      </c>
      <c r="L55" s="1" t="s">
        <v>437</v>
      </c>
      <c r="M55" s="1" t="s">
        <v>186</v>
      </c>
      <c r="N55" s="1" t="s">
        <v>186</v>
      </c>
      <c r="O55" s="1" t="s">
        <v>187</v>
      </c>
      <c r="P55" s="1" t="s">
        <v>188</v>
      </c>
      <c r="Q55" s="1" t="s">
        <v>438</v>
      </c>
      <c r="R55" s="1" t="s">
        <v>190</v>
      </c>
      <c r="S55" s="1" t="s">
        <v>191</v>
      </c>
      <c r="T55" s="1" t="s">
        <v>192</v>
      </c>
    </row>
    <row r="56" s="1" customFormat="1" spans="1:20">
      <c r="A56" s="3">
        <v>16815339321</v>
      </c>
      <c r="B56" s="1" t="s">
        <v>439</v>
      </c>
      <c r="C56" s="1" t="s">
        <v>440</v>
      </c>
      <c r="D56" s="1" t="s">
        <v>311</v>
      </c>
      <c r="E56" s="1" t="s">
        <v>441</v>
      </c>
      <c r="F56" s="1" t="s">
        <v>267</v>
      </c>
      <c r="G56" s="1" t="s">
        <v>231</v>
      </c>
      <c r="H56" s="1" t="s">
        <v>183</v>
      </c>
      <c r="I56" s="1" t="s">
        <v>442</v>
      </c>
      <c r="J56" s="1" t="s">
        <v>185</v>
      </c>
      <c r="K56" s="1" t="s">
        <v>442</v>
      </c>
      <c r="L56" s="1" t="s">
        <v>442</v>
      </c>
      <c r="M56" s="1" t="s">
        <v>186</v>
      </c>
      <c r="N56" s="1" t="s">
        <v>186</v>
      </c>
      <c r="O56" s="1" t="s">
        <v>187</v>
      </c>
      <c r="P56" s="1" t="s">
        <v>188</v>
      </c>
      <c r="Q56" s="1" t="s">
        <v>443</v>
      </c>
      <c r="R56" s="1" t="s">
        <v>190</v>
      </c>
      <c r="S56" s="1" t="s">
        <v>191</v>
      </c>
      <c r="T56" s="1" t="s">
        <v>192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2022-01-24T01:49:00Z</dcterms:created>
  <dcterms:modified xsi:type="dcterms:W3CDTF">2022-01-24T08:15:53Z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71A5F9B0948B44A6AF543295A96F5137</vt:lpwstr>
  </property>
  <property fmtid="{D5CDD505-2E9C-101B-9397-08002B2CF9AE}" pid="3" name="KSOProductBuildVer">
    <vt:lpwstr>2052-11.1.0.11294</vt:lpwstr>
  </property>
</Properties>
</file>