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对账!$A$1:$I$10</definedName>
  </definedNames>
  <calcPr calcId="144525"/>
</workbook>
</file>

<file path=xl/sharedStrings.xml><?xml version="1.0" encoding="utf-8"?>
<sst xmlns="http://schemas.openxmlformats.org/spreadsheetml/2006/main" count="601" uniqueCount="226">
  <si>
    <t>去哪儿网酒店预付对账单</t>
  </si>
  <si>
    <t>供应商名称：</t>
  </si>
  <si>
    <t>趣悠游</t>
  </si>
  <si>
    <t>结算周期：</t>
  </si>
  <si>
    <t>2022-01-17至2022-01-23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</si>
  <si>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</si>
  <si>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</si>
  <si>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</si>
  <si>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</si>
  <si>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</si>
  <si>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</si>
  <si>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</si>
  <si>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</si>
  <si>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</si>
  <si>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</si>
  <si>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</si>
  <si>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</si>
  <si>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</si>
  <si>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</si>
  <si>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</si>
  <si>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¥32,753.00</t>
  </si>
  <si>
    <t>¥4,598.00</t>
  </si>
  <si>
    <t>¥2,218.00</t>
  </si>
  <si>
    <t>¥25,937.00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</si>
  <si>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</si>
  <si>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</si>
  <si>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</si>
  <si>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</si>
  <si>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</si>
  <si>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</si>
  <si>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</si>
  <si>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</si>
  <si>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</si>
  <si>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</si>
  <si>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</si>
  <si>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</si>
  <si>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</si>
  <si>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</si>
  <si>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</si>
  <si>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</si>
  <si>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</si>
  <si>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</si>
  <si>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</si>
  <si>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</si>
  <si>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</si>
  <si>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</si>
  <si>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</si>
  <si>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</si>
  <si>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</si>
  <si>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</si>
  <si>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</si>
  <si>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</si>
  <si>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</si>
  <si>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</si>
  <si>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</si>
  <si>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</si>
  <si>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</si>
  <si>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</si>
  <si>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</si>
  <si>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</si>
  <si>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</si>
  <si>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</si>
  <si>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</si>
  <si>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</si>
  <si>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</si>
  <si>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</si>
  <si>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</si>
  <si>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</si>
  <si>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</si>
  <si>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</si>
  <si>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702869870149</t>
  </si>
  <si>
    <t>2375486</t>
  </si>
  <si>
    <t>酒店预付</t>
  </si>
  <si>
    <t>否</t>
  </si>
  <si>
    <t>普通</t>
  </si>
  <si>
    <t>800115865</t>
  </si>
  <si>
    <t>澳门JW万豪酒店</t>
  </si>
  <si>
    <t>1626188</t>
  </si>
  <si>
    <t>LI/GANG|DAI/YUXIA</t>
  </si>
  <si>
    <t>2022-01-06</t>
  </si>
  <si>
    <t>2022-02-03</t>
  </si>
  <si>
    <t>2022-02-05</t>
  </si>
  <si>
    <t>¥2,742.00</t>
  </si>
  <si>
    <t>2022-01-17 09:13:23</t>
  </si>
  <si>
    <t>Deluxe King bed Room</t>
  </si>
  <si>
    <t>WEBSITE</t>
  </si>
  <si>
    <t>702787582054</t>
  </si>
  <si>
    <t>2278590</t>
  </si>
  <si>
    <t>197285678</t>
  </si>
  <si>
    <t>威基基喜来登酒店</t>
  </si>
  <si>
    <t>SHENG/SIJIE</t>
  </si>
  <si>
    <t>2021-10-16</t>
  </si>
  <si>
    <t>2022-01-15</t>
  </si>
  <si>
    <t>2022-01-17</t>
  </si>
  <si>
    <t>¥4,678.00</t>
  </si>
  <si>
    <t>¥308.00</t>
  </si>
  <si>
    <t>¥4,370.00</t>
  </si>
  <si>
    <t>room, 2 double beds, oceanfront (oceanfront doubles)</t>
  </si>
  <si>
    <t>702873194473</t>
  </si>
  <si>
    <t>2382797</t>
  </si>
  <si>
    <t>237763082</t>
  </si>
  <si>
    <t>泽西市居家酒店</t>
  </si>
  <si>
    <t>WANG/WEI</t>
  </si>
  <si>
    <t>2022-01-10</t>
  </si>
  <si>
    <t>2022-01-11</t>
  </si>
  <si>
    <t>2022-01-18</t>
  </si>
  <si>
    <t>¥8,680.00</t>
  </si>
  <si>
    <t>¥798.00</t>
  </si>
  <si>
    <t>¥7,882.00</t>
  </si>
  <si>
    <t>king bed studio with sofa bed</t>
  </si>
  <si>
    <t>702841260018</t>
  </si>
  <si>
    <t>2332291</t>
  </si>
  <si>
    <t>238541918</t>
  </si>
  <si>
    <t>多伦多马克姆万豪酒店</t>
  </si>
  <si>
    <t>ZHANG/JUNYI</t>
  </si>
  <si>
    <t>2021-12-09</t>
  </si>
  <si>
    <t>2022-01-29</t>
  </si>
  <si>
    <t>2022-01-30</t>
  </si>
  <si>
    <t>¥482.00</t>
  </si>
  <si>
    <t>2022-01-19 14:50:54</t>
  </si>
  <si>
    <t>Courtyard View King Room</t>
  </si>
  <si>
    <t>702872400842</t>
  </si>
  <si>
    <t>2380227</t>
  </si>
  <si>
    <t>197275247</t>
  </si>
  <si>
    <t>迈阿密海滩海滨艾迪逊酒店</t>
  </si>
  <si>
    <t>XUE/ER|ZHOU/YUXIN</t>
  </si>
  <si>
    <t>2022-01-09</t>
  </si>
  <si>
    <t>2022-01-19</t>
  </si>
  <si>
    <t>¥6,824.00</t>
  </si>
  <si>
    <t>¥506.00</t>
  </si>
  <si>
    <t>¥6,318.00</t>
  </si>
  <si>
    <t>Standard King, Guest room, 1 King, Limited view, Low floor</t>
  </si>
  <si>
    <t>702882334247</t>
  </si>
  <si>
    <t>2400388</t>
  </si>
  <si>
    <t>221869973</t>
  </si>
  <si>
    <t>华美达唐人街酒店</t>
  </si>
  <si>
    <t>OOI/EESIANG</t>
  </si>
  <si>
    <t>2022-01-20</t>
  </si>
  <si>
    <t>¥120.00</t>
  </si>
  <si>
    <t>¥12.00</t>
  </si>
  <si>
    <t>¥108.00</t>
  </si>
  <si>
    <t>Deluxe Twin Room</t>
  </si>
  <si>
    <t>702882581146</t>
  </si>
  <si>
    <t>2400611</t>
  </si>
  <si>
    <t>221842298</t>
  </si>
  <si>
    <t>香港嘉富海景酒店</t>
  </si>
  <si>
    <t>FONG/PUISZE</t>
  </si>
  <si>
    <t>¥335.00</t>
  </si>
  <si>
    <t>¥31.00</t>
  </si>
  <si>
    <t>¥304.00</t>
  </si>
  <si>
    <t>Premier Queen Room - Harbour View</t>
  </si>
  <si>
    <t>702868524935</t>
  </si>
  <si>
    <t>2373419</t>
  </si>
  <si>
    <t>CHEN/BOYANG</t>
  </si>
  <si>
    <t>2022-01-05</t>
  </si>
  <si>
    <t>2022-02-04</t>
  </si>
  <si>
    <t>¥1,374.00</t>
  </si>
  <si>
    <t>2022-01-23 00:00:02</t>
  </si>
  <si>
    <t>702866038277</t>
  </si>
  <si>
    <t>2370032</t>
  </si>
  <si>
    <t>239988296</t>
  </si>
  <si>
    <t>澳门瑞吉酒店</t>
  </si>
  <si>
    <t>LI/GUANGHONG|XU/JIAJUN</t>
  </si>
  <si>
    <t>2022-01-03</t>
  </si>
  <si>
    <t>2022-01-23</t>
  </si>
  <si>
    <t>¥7,518.00</t>
  </si>
  <si>
    <t>¥563.00</t>
  </si>
  <si>
    <t>¥6,955.00</t>
  </si>
  <si>
    <t>1 Bedroom St. Regis 2 Queen Suite</t>
  </si>
  <si>
    <t>合计</t>
  </si>
  <si>
    <t/>
  </si>
  <si>
    <t>¥28,155.00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</si>
  <si>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</si>
  <si>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</si>
  <si>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</si>
  <si>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</si>
  <si>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</si>
  <si>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</si>
  <si>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</si>
  <si>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</si>
  <si>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</si>
  <si>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A220125111445481</t>
  </si>
  <si>
    <r>
      <t>总计：</t>
    </r>
    <r>
      <rPr>
        <sz val="10"/>
        <rFont val="Arial"/>
        <charset val="134"/>
      </rPr>
      <t>25937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</si>
  <si>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</si>
  <si>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</si>
  <si>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</si>
  <si>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</si>
  <si>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</si>
  <si>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</si>
  <si>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</si>
  <si>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</si>
  <si>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</si>
  <si>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</si>
  <si>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</si>
  <si>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</si>
  <si>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</si>
  <si>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</si>
  <si>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</si>
  <si>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</si>
  <si>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SHENG SIJIE</t>
  </si>
  <si>
    <t>退房日周结</t>
  </si>
  <si>
    <t>4370.00</t>
  </si>
  <si>
    <t>RMB</t>
  </si>
  <si>
    <t>0</t>
  </si>
  <si>
    <t>0.00</t>
  </si>
  <si>
    <t>趣悠游国际直连</t>
  </si>
  <si>
    <t>2021-10-16 15:55:50</t>
  </si>
  <si>
    <t>广州汇登信息科技有限公司</t>
  </si>
  <si>
    <t>直连</t>
  </si>
  <si>
    <t>LI GUANGHONG,XU JIAJUN</t>
  </si>
  <si>
    <t>6954.99</t>
  </si>
  <si>
    <t>2022-01-03 09:52:30</t>
  </si>
  <si>
    <t>XUE ER,ZHOU YUXIN</t>
  </si>
  <si>
    <t>6318.00</t>
  </si>
  <si>
    <t>2022-01-09 12:58:20</t>
  </si>
  <si>
    <t>泽西市万豪长住酒店</t>
  </si>
  <si>
    <t>WANG WEI</t>
  </si>
  <si>
    <t>7882.00</t>
  </si>
  <si>
    <t>2022-01-10 23:41:20</t>
  </si>
  <si>
    <t>吉隆坡城市便捷唐人街酒店</t>
  </si>
  <si>
    <t>OOI EESIANG</t>
  </si>
  <si>
    <t>108.00</t>
  </si>
  <si>
    <t>2022-01-19 16:21:48</t>
  </si>
  <si>
    <t>FONG PUISZE</t>
  </si>
  <si>
    <t>304.00</t>
  </si>
  <si>
    <t>2022-01-19 18:14:32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</si>
</sst>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  <numFmt numFmtId="42" formatCode="_ &quot;￥&quot;* #,##0_ ;_ &quot;￥&quot;* \-#,##0_ ;_ &quot;￥&quot;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5" borderId="10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7" borderId="12" applyNumberFormat="0" applyFont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3" fillId="30" borderId="15" applyNumberForma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5" fillId="30" borderId="10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9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9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1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2</v>
      </c>
      <c r="N2" s="7" t="s">
        <v>79</v>
      </c>
      <c r="O2" s="7" t="s">
        <v>80</v>
      </c>
      <c r="P2" s="7" t="s">
        <v>81</v>
      </c>
      <c r="Q2" s="7"/>
      <c r="R2" s="11" t="s">
        <v>82</v>
      </c>
      <c r="S2" s="12" t="s">
        <v>82</v>
      </c>
      <c r="T2" s="7" t="s">
        <v>83</v>
      </c>
      <c r="U2" s="11" t="s">
        <v>19</v>
      </c>
      <c r="V2" s="11" t="s">
        <v>19</v>
      </c>
      <c r="W2" s="12" t="s">
        <v>19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19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6" t="s">
        <v>86</v>
      </c>
      <c r="B3" s="6" t="s">
        <v>87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2</v>
      </c>
      <c r="N3" s="7" t="s">
        <v>91</v>
      </c>
      <c r="O3" s="7" t="s">
        <v>92</v>
      </c>
      <c r="P3" s="7" t="s">
        <v>93</v>
      </c>
      <c r="Q3" s="7"/>
      <c r="R3" s="11" t="s">
        <v>94</v>
      </c>
      <c r="S3" s="12" t="s">
        <v>19</v>
      </c>
      <c r="T3" s="7"/>
      <c r="U3" s="11" t="s">
        <v>19</v>
      </c>
      <c r="V3" s="11" t="s">
        <v>94</v>
      </c>
      <c r="W3" s="12" t="s">
        <v>95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85</v>
      </c>
      <c r="AG3" t="s">
        <v>73</v>
      </c>
      <c r="AH3" t="s">
        <v>19</v>
      </c>
    </row>
    <row r="4" ht="14.25" customHeight="1" spans="1:34">
      <c r="A4" s="6" t="s">
        <v>98</v>
      </c>
      <c r="B4" s="6" t="s">
        <v>99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100</v>
      </c>
      <c r="H4" s="7" t="s">
        <v>101</v>
      </c>
      <c r="I4" s="7" t="s">
        <v>77</v>
      </c>
      <c r="J4" s="7" t="s">
        <v>2</v>
      </c>
      <c r="K4" s="7" t="s">
        <v>102</v>
      </c>
      <c r="L4" s="7">
        <v>1</v>
      </c>
      <c r="M4" s="7">
        <v>7</v>
      </c>
      <c r="N4" s="7" t="s">
        <v>103</v>
      </c>
      <c r="O4" s="7" t="s">
        <v>104</v>
      </c>
      <c r="P4" s="7" t="s">
        <v>105</v>
      </c>
      <c r="Q4" s="7"/>
      <c r="R4" s="11" t="s">
        <v>106</v>
      </c>
      <c r="S4" s="12" t="s">
        <v>19</v>
      </c>
      <c r="T4" s="7"/>
      <c r="U4" s="11" t="s">
        <v>19</v>
      </c>
      <c r="V4" s="11" t="s">
        <v>106</v>
      </c>
      <c r="W4" s="12" t="s">
        <v>107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108</v>
      </c>
      <c r="AD4" t="s">
        <v>6</v>
      </c>
      <c r="AE4" t="s">
        <v>109</v>
      </c>
      <c r="AF4" t="s">
        <v>85</v>
      </c>
      <c r="AG4" t="s">
        <v>73</v>
      </c>
      <c r="AH4" t="s">
        <v>19</v>
      </c>
    </row>
    <row r="5" ht="14.25" customHeight="1" spans="1:34">
      <c r="A5" s="6" t="s">
        <v>110</v>
      </c>
      <c r="B5" s="6" t="s">
        <v>111</v>
      </c>
      <c r="C5" s="6" t="s">
        <v>72</v>
      </c>
      <c r="D5" s="6" t="s">
        <v>73</v>
      </c>
      <c r="E5" s="6" t="s">
        <v>74</v>
      </c>
      <c r="F5" s="6" t="s">
        <v>73</v>
      </c>
      <c r="G5" s="6" t="s">
        <v>112</v>
      </c>
      <c r="H5" s="7" t="s">
        <v>113</v>
      </c>
      <c r="I5" s="7" t="s">
        <v>77</v>
      </c>
      <c r="J5" s="7" t="s">
        <v>2</v>
      </c>
      <c r="K5" s="7" t="s">
        <v>114</v>
      </c>
      <c r="L5" s="7">
        <v>1</v>
      </c>
      <c r="M5" s="7">
        <v>1</v>
      </c>
      <c r="N5" s="7" t="s">
        <v>115</v>
      </c>
      <c r="O5" s="7" t="s">
        <v>116</v>
      </c>
      <c r="P5" s="7" t="s">
        <v>117</v>
      </c>
      <c r="Q5" s="7"/>
      <c r="R5" s="11" t="s">
        <v>118</v>
      </c>
      <c r="S5" s="12" t="s">
        <v>118</v>
      </c>
      <c r="T5" s="7" t="s">
        <v>119</v>
      </c>
      <c r="U5" s="11" t="s">
        <v>19</v>
      </c>
      <c r="V5" s="11" t="s">
        <v>19</v>
      </c>
      <c r="W5" s="12" t="s">
        <v>19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19</v>
      </c>
      <c r="AD5" t="s">
        <v>6</v>
      </c>
      <c r="AE5" t="s">
        <v>120</v>
      </c>
      <c r="AF5" t="s">
        <v>85</v>
      </c>
      <c r="AG5" t="s">
        <v>73</v>
      </c>
      <c r="AH5" t="s">
        <v>19</v>
      </c>
    </row>
    <row r="6" ht="14.25" customHeight="1" spans="1:34">
      <c r="A6" s="6" t="s">
        <v>121</v>
      </c>
      <c r="B6" s="6" t="s">
        <v>122</v>
      </c>
      <c r="C6" s="6" t="s">
        <v>72</v>
      </c>
      <c r="D6" s="6" t="s">
        <v>73</v>
      </c>
      <c r="E6" s="6" t="s">
        <v>74</v>
      </c>
      <c r="F6" s="6" t="s">
        <v>73</v>
      </c>
      <c r="G6" s="6" t="s">
        <v>123</v>
      </c>
      <c r="H6" s="7" t="s">
        <v>124</v>
      </c>
      <c r="I6" s="7" t="s">
        <v>77</v>
      </c>
      <c r="J6" s="7" t="s">
        <v>2</v>
      </c>
      <c r="K6" s="7" t="s">
        <v>125</v>
      </c>
      <c r="L6" s="7">
        <v>1</v>
      </c>
      <c r="M6" s="7">
        <v>2</v>
      </c>
      <c r="N6" s="7" t="s">
        <v>126</v>
      </c>
      <c r="O6" s="7" t="s">
        <v>93</v>
      </c>
      <c r="P6" s="7" t="s">
        <v>127</v>
      </c>
      <c r="Q6" s="7"/>
      <c r="R6" s="11" t="s">
        <v>128</v>
      </c>
      <c r="S6" s="12" t="s">
        <v>19</v>
      </c>
      <c r="T6" s="7"/>
      <c r="U6" s="11" t="s">
        <v>19</v>
      </c>
      <c r="V6" s="11" t="s">
        <v>128</v>
      </c>
      <c r="W6" s="12" t="s">
        <v>129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130</v>
      </c>
      <c r="AD6" t="s">
        <v>6</v>
      </c>
      <c r="AE6" t="s">
        <v>131</v>
      </c>
      <c r="AF6" t="s">
        <v>85</v>
      </c>
      <c r="AG6" t="s">
        <v>73</v>
      </c>
      <c r="AH6" t="s">
        <v>19</v>
      </c>
    </row>
    <row r="7" ht="14.25" customHeight="1" spans="1:34">
      <c r="A7" s="6" t="s">
        <v>132</v>
      </c>
      <c r="B7" s="6" t="s">
        <v>133</v>
      </c>
      <c r="C7" s="6" t="s">
        <v>72</v>
      </c>
      <c r="D7" s="6" t="s">
        <v>73</v>
      </c>
      <c r="E7" s="6" t="s">
        <v>74</v>
      </c>
      <c r="F7" s="6" t="s">
        <v>73</v>
      </c>
      <c r="G7" s="6" t="s">
        <v>134</v>
      </c>
      <c r="H7" s="7" t="s">
        <v>135</v>
      </c>
      <c r="I7" s="7" t="s">
        <v>77</v>
      </c>
      <c r="J7" s="7" t="s">
        <v>2</v>
      </c>
      <c r="K7" s="7" t="s">
        <v>136</v>
      </c>
      <c r="L7" s="7">
        <v>1</v>
      </c>
      <c r="M7" s="7">
        <v>1</v>
      </c>
      <c r="N7" s="7" t="s">
        <v>127</v>
      </c>
      <c r="O7" s="7" t="s">
        <v>127</v>
      </c>
      <c r="P7" s="7" t="s">
        <v>137</v>
      </c>
      <c r="Q7" s="7"/>
      <c r="R7" s="11" t="s">
        <v>138</v>
      </c>
      <c r="S7" s="12" t="s">
        <v>19</v>
      </c>
      <c r="T7" s="7"/>
      <c r="U7" s="11" t="s">
        <v>19</v>
      </c>
      <c r="V7" s="11" t="s">
        <v>138</v>
      </c>
      <c r="W7" s="12" t="s">
        <v>139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140</v>
      </c>
      <c r="AD7" t="s">
        <v>6</v>
      </c>
      <c r="AE7" t="s">
        <v>141</v>
      </c>
      <c r="AF7" t="s">
        <v>85</v>
      </c>
      <c r="AG7" t="s">
        <v>73</v>
      </c>
      <c r="AH7" t="s">
        <v>19</v>
      </c>
    </row>
    <row r="8" ht="14.25" customHeight="1" spans="1:34">
      <c r="A8" s="6" t="s">
        <v>142</v>
      </c>
      <c r="B8" s="6" t="s">
        <v>143</v>
      </c>
      <c r="C8" s="6" t="s">
        <v>72</v>
      </c>
      <c r="D8" s="6" t="s">
        <v>73</v>
      </c>
      <c r="E8" s="6" t="s">
        <v>74</v>
      </c>
      <c r="F8" s="6" t="s">
        <v>73</v>
      </c>
      <c r="G8" s="6" t="s">
        <v>144</v>
      </c>
      <c r="H8" s="7" t="s">
        <v>145</v>
      </c>
      <c r="I8" s="7" t="s">
        <v>77</v>
      </c>
      <c r="J8" s="7" t="s">
        <v>2</v>
      </c>
      <c r="K8" s="7" t="s">
        <v>146</v>
      </c>
      <c r="L8" s="7">
        <v>1</v>
      </c>
      <c r="M8" s="7">
        <v>1</v>
      </c>
      <c r="N8" s="7" t="s">
        <v>127</v>
      </c>
      <c r="O8" s="7" t="s">
        <v>127</v>
      </c>
      <c r="P8" s="7" t="s">
        <v>137</v>
      </c>
      <c r="Q8" s="7"/>
      <c r="R8" s="11" t="s">
        <v>147</v>
      </c>
      <c r="S8" s="12" t="s">
        <v>19</v>
      </c>
      <c r="T8" s="7"/>
      <c r="U8" s="11" t="s">
        <v>19</v>
      </c>
      <c r="V8" s="11" t="s">
        <v>147</v>
      </c>
      <c r="W8" s="12" t="s">
        <v>148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149</v>
      </c>
      <c r="AD8" t="s">
        <v>6</v>
      </c>
      <c r="AE8" t="s">
        <v>150</v>
      </c>
      <c r="AF8" t="s">
        <v>85</v>
      </c>
      <c r="AG8" t="s">
        <v>73</v>
      </c>
      <c r="AH8" t="s">
        <v>19</v>
      </c>
    </row>
    <row r="9" ht="14.25" customHeight="1" spans="1:34">
      <c r="A9" s="6" t="s">
        <v>151</v>
      </c>
      <c r="B9" s="6" t="s">
        <v>152</v>
      </c>
      <c r="C9" s="6" t="s">
        <v>72</v>
      </c>
      <c r="D9" s="6" t="s">
        <v>73</v>
      </c>
      <c r="E9" s="6" t="s">
        <v>74</v>
      </c>
      <c r="F9" s="6" t="s">
        <v>73</v>
      </c>
      <c r="G9" s="6" t="s">
        <v>75</v>
      </c>
      <c r="H9" s="7" t="s">
        <v>76</v>
      </c>
      <c r="I9" s="7" t="s">
        <v>77</v>
      </c>
      <c r="J9" s="7" t="s">
        <v>2</v>
      </c>
      <c r="K9" s="7" t="s">
        <v>153</v>
      </c>
      <c r="L9" s="7">
        <v>1</v>
      </c>
      <c r="M9" s="7">
        <v>1</v>
      </c>
      <c r="N9" s="7" t="s">
        <v>154</v>
      </c>
      <c r="O9" s="7" t="s">
        <v>80</v>
      </c>
      <c r="P9" s="7" t="s">
        <v>155</v>
      </c>
      <c r="Q9" s="7"/>
      <c r="R9" s="11" t="s">
        <v>156</v>
      </c>
      <c r="S9" s="12" t="s">
        <v>156</v>
      </c>
      <c r="T9" s="7" t="s">
        <v>157</v>
      </c>
      <c r="U9" s="11" t="s">
        <v>19</v>
      </c>
      <c r="V9" s="11" t="s">
        <v>19</v>
      </c>
      <c r="W9" s="12" t="s">
        <v>19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19</v>
      </c>
      <c r="AD9" t="s">
        <v>6</v>
      </c>
      <c r="AE9" t="s">
        <v>84</v>
      </c>
      <c r="AF9" t="s">
        <v>85</v>
      </c>
      <c r="AG9" t="s">
        <v>73</v>
      </c>
      <c r="AH9" t="s">
        <v>19</v>
      </c>
    </row>
    <row r="10" ht="14.25" customHeight="1" spans="1:34">
      <c r="A10" s="6" t="s">
        <v>158</v>
      </c>
      <c r="B10" s="6" t="s">
        <v>159</v>
      </c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160</v>
      </c>
      <c r="H10" s="7" t="s">
        <v>161</v>
      </c>
      <c r="I10" s="7" t="s">
        <v>77</v>
      </c>
      <c r="J10" s="7" t="s">
        <v>2</v>
      </c>
      <c r="K10" s="7" t="s">
        <v>162</v>
      </c>
      <c r="L10" s="7">
        <v>1</v>
      </c>
      <c r="M10" s="7">
        <v>3</v>
      </c>
      <c r="N10" s="7" t="s">
        <v>163</v>
      </c>
      <c r="O10" s="7" t="s">
        <v>137</v>
      </c>
      <c r="P10" s="7" t="s">
        <v>164</v>
      </c>
      <c r="Q10" s="7"/>
      <c r="R10" s="11" t="s">
        <v>165</v>
      </c>
      <c r="S10" s="12" t="s">
        <v>19</v>
      </c>
      <c r="T10" s="7"/>
      <c r="U10" s="11" t="s">
        <v>19</v>
      </c>
      <c r="V10" s="11" t="s">
        <v>165</v>
      </c>
      <c r="W10" s="12" t="s">
        <v>166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167</v>
      </c>
      <c r="AD10" t="s">
        <v>6</v>
      </c>
      <c r="AE10" t="s">
        <v>168</v>
      </c>
      <c r="AF10" t="s">
        <v>85</v>
      </c>
      <c r="AG10" t="s">
        <v>73</v>
      </c>
      <c r="AH10" t="s">
        <v>19</v>
      </c>
    </row>
    <row r="11" customHeight="1" spans="1:32">
      <c r="A11" s="10" t="s">
        <v>169</v>
      </c>
      <c r="B11" s="10"/>
      <c r="C11" s="10" t="s">
        <v>170</v>
      </c>
      <c r="D11" s="10"/>
      <c r="E11" s="10"/>
      <c r="F11" s="10"/>
      <c r="G11" s="10" t="s">
        <v>170</v>
      </c>
      <c r="H11" s="10" t="s">
        <v>170</v>
      </c>
      <c r="I11" s="10" t="s">
        <v>170</v>
      </c>
      <c r="J11" s="10" t="s">
        <v>170</v>
      </c>
      <c r="K11" s="10" t="s">
        <v>170</v>
      </c>
      <c r="L11" s="10" t="s">
        <v>170</v>
      </c>
      <c r="M11" s="10" t="s">
        <v>170</v>
      </c>
      <c r="N11" s="10" t="s">
        <v>170</v>
      </c>
      <c r="O11" s="10" t="s">
        <v>170</v>
      </c>
      <c r="P11" s="10" t="s">
        <v>170</v>
      </c>
      <c r="Q11" s="10"/>
      <c r="R11" s="13" t="s">
        <v>20</v>
      </c>
      <c r="S11" s="13" t="s">
        <v>21</v>
      </c>
      <c r="T11" s="10" t="s">
        <v>170</v>
      </c>
      <c r="U11" s="13"/>
      <c r="V11" s="13" t="s">
        <v>171</v>
      </c>
      <c r="W11" s="13" t="s">
        <v>22</v>
      </c>
      <c r="X11" s="13"/>
      <c r="Y11" s="13"/>
      <c r="Z11" s="13"/>
      <c r="AA11" s="10"/>
      <c r="AB11" s="13"/>
      <c r="AC11" s="10"/>
      <c r="AD11" s="10" t="s">
        <v>170</v>
      </c>
      <c r="AE11" s="10"/>
      <c r="AF11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172</v>
      </c>
      <c r="B1" s="4" t="s">
        <v>173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174</v>
      </c>
      <c r="H1" s="4" t="s">
        <v>175</v>
      </c>
      <c r="I1" s="4" t="s">
        <v>13</v>
      </c>
      <c r="J1" s="4" t="s">
        <v>17</v>
      </c>
      <c r="K1" s="4" t="s">
        <v>18</v>
      </c>
      <c r="L1" s="9" t="s">
        <v>176</v>
      </c>
      <c r="M1" s="4" t="s">
        <v>177</v>
      </c>
      <c r="N1" s="4" t="s">
        <v>178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179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8"/>
  <sheetViews>
    <sheetView tabSelected="1" workbookViewId="0">
      <selection activeCell="H34" sqref="H3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180</v>
      </c>
    </row>
    <row r="2" ht="14.25" hidden="1" customHeight="1" spans="1:9">
      <c r="A2" s="6" t="s">
        <v>70</v>
      </c>
      <c r="B2" s="7" t="s">
        <v>80</v>
      </c>
      <c r="C2" s="7" t="s">
        <v>81</v>
      </c>
      <c r="D2" s="3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VLOOKUP(A2,HOP!A:T,20,0)</f>
        <v>#N/A</v>
      </c>
    </row>
    <row r="3" ht="14.25" customHeight="1" spans="1:9">
      <c r="A3" s="6" t="s">
        <v>86</v>
      </c>
      <c r="B3" s="7" t="s">
        <v>92</v>
      </c>
      <c r="C3" s="7" t="s">
        <v>93</v>
      </c>
      <c r="D3" s="3">
        <v>4370</v>
      </c>
      <c r="E3" t="str">
        <f>VLOOKUP(A3,HOP!A:L,12,0)</f>
        <v>4370.00</v>
      </c>
      <c r="F3" t="str">
        <f>VLOOKUP(A3,HOP!A:C,3,0)</f>
        <v>2278590</v>
      </c>
      <c r="G3">
        <f t="shared" ref="G3:G10" si="0">D3-E3</f>
        <v>0</v>
      </c>
      <c r="H3" t="str">
        <f t="shared" ref="H3:H10" si="1">$H$1&amp;F3</f>
        <v>，2278590</v>
      </c>
      <c r="I3" t="str">
        <f>VLOOKUP(A3,HOP!A:T,20,0)</f>
        <v>直连</v>
      </c>
    </row>
    <row r="4" ht="14.25" customHeight="1" spans="1:9">
      <c r="A4" s="6" t="s">
        <v>98</v>
      </c>
      <c r="B4" s="7" t="s">
        <v>104</v>
      </c>
      <c r="C4" s="7" t="s">
        <v>105</v>
      </c>
      <c r="D4" s="3">
        <v>7882</v>
      </c>
      <c r="E4" t="str">
        <f>VLOOKUP(A4,HOP!A:L,12,0)</f>
        <v>7882.00</v>
      </c>
      <c r="F4" t="str">
        <f>VLOOKUP(A4,HOP!A:C,3,0)</f>
        <v>2382797</v>
      </c>
      <c r="G4">
        <f t="shared" si="0"/>
        <v>0</v>
      </c>
      <c r="H4" t="str">
        <f t="shared" si="1"/>
        <v>，2382797</v>
      </c>
      <c r="I4" t="str">
        <f>VLOOKUP(A4,HOP!A:T,20,0)</f>
        <v>直连</v>
      </c>
    </row>
    <row r="5" ht="14.25" hidden="1" customHeight="1" spans="1:9">
      <c r="A5" s="6" t="s">
        <v>110</v>
      </c>
      <c r="B5" s="7" t="s">
        <v>116</v>
      </c>
      <c r="C5" s="7" t="s">
        <v>117</v>
      </c>
      <c r="D5" s="3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VLOOKUP(A5,HOP!A:T,20,0)</f>
        <v>#N/A</v>
      </c>
    </row>
    <row r="6" ht="14.25" customHeight="1" spans="1:9">
      <c r="A6" s="6" t="s">
        <v>121</v>
      </c>
      <c r="B6" s="7" t="s">
        <v>93</v>
      </c>
      <c r="C6" s="7" t="s">
        <v>127</v>
      </c>
      <c r="D6" s="3">
        <v>6318</v>
      </c>
      <c r="E6" t="str">
        <f>VLOOKUP(A6,HOP!A:L,12,0)</f>
        <v>6318.00</v>
      </c>
      <c r="F6" t="str">
        <f>VLOOKUP(A6,HOP!A:C,3,0)</f>
        <v>2380227</v>
      </c>
      <c r="G6">
        <f t="shared" si="0"/>
        <v>0</v>
      </c>
      <c r="H6" t="str">
        <f t="shared" si="1"/>
        <v>，2380227</v>
      </c>
      <c r="I6" t="str">
        <f>VLOOKUP(A6,HOP!A:T,20,0)</f>
        <v>直连</v>
      </c>
    </row>
    <row r="7" ht="14.25" customHeight="1" spans="1:9">
      <c r="A7" s="6" t="s">
        <v>132</v>
      </c>
      <c r="B7" s="7" t="s">
        <v>127</v>
      </c>
      <c r="C7" s="7" t="s">
        <v>137</v>
      </c>
      <c r="D7" s="3">
        <v>108</v>
      </c>
      <c r="E7" t="str">
        <f>VLOOKUP(A7,HOP!A:L,12,0)</f>
        <v>108.00</v>
      </c>
      <c r="F7" t="str">
        <f>VLOOKUP(A7,HOP!A:C,3,0)</f>
        <v>2400388</v>
      </c>
      <c r="G7">
        <f t="shared" si="0"/>
        <v>0</v>
      </c>
      <c r="H7" t="str">
        <f t="shared" si="1"/>
        <v>，2400388</v>
      </c>
      <c r="I7" t="str">
        <f>VLOOKUP(A7,HOP!A:T,20,0)</f>
        <v>直连</v>
      </c>
    </row>
    <row r="8" ht="14.25" customHeight="1" spans="1:9">
      <c r="A8" s="6" t="s">
        <v>142</v>
      </c>
      <c r="B8" s="7" t="s">
        <v>127</v>
      </c>
      <c r="C8" s="7" t="s">
        <v>137</v>
      </c>
      <c r="D8" s="3">
        <v>304</v>
      </c>
      <c r="E8" t="str">
        <f>VLOOKUP(A8,HOP!A:L,12,0)</f>
        <v>304.00</v>
      </c>
      <c r="F8" t="str">
        <f>VLOOKUP(A8,HOP!A:C,3,0)</f>
        <v>2400611</v>
      </c>
      <c r="G8">
        <f t="shared" si="0"/>
        <v>0</v>
      </c>
      <c r="H8" t="str">
        <f t="shared" si="1"/>
        <v>，2400611</v>
      </c>
      <c r="I8" t="str">
        <f>VLOOKUP(A8,HOP!A:T,20,0)</f>
        <v>直连</v>
      </c>
    </row>
    <row r="9" ht="14.25" hidden="1" customHeight="1" spans="1:9">
      <c r="A9" s="6" t="s">
        <v>151</v>
      </c>
      <c r="B9" s="7" t="s">
        <v>80</v>
      </c>
      <c r="C9" s="7" t="s">
        <v>155</v>
      </c>
      <c r="D9" s="3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VLOOKUP(A9,HOP!A:T,20,0)</f>
        <v>#N/A</v>
      </c>
    </row>
    <row r="10" ht="14.25" customHeight="1" spans="1:9">
      <c r="A10" s="6" t="s">
        <v>158</v>
      </c>
      <c r="B10" s="7" t="s">
        <v>137</v>
      </c>
      <c r="C10" s="7" t="s">
        <v>164</v>
      </c>
      <c r="D10" s="3">
        <v>6955</v>
      </c>
      <c r="E10" t="str">
        <f>VLOOKUP(A10,HOP!A:L,12,0)</f>
        <v>6954.99</v>
      </c>
      <c r="F10" t="str">
        <f>VLOOKUP(A10,HOP!A:C,3,0)</f>
        <v>2370032</v>
      </c>
      <c r="G10">
        <f t="shared" si="0"/>
        <v>0.0100000000002183</v>
      </c>
      <c r="H10" t="str">
        <f t="shared" si="1"/>
        <v>，2370032</v>
      </c>
      <c r="I10" t="str">
        <f>VLOOKUP(A10,HOP!A:T,20,0)</f>
        <v>直连</v>
      </c>
    </row>
    <row r="12" spans="4:4">
      <c r="D12" s="3">
        <f>SUM(D2:D11)</f>
        <v>25937</v>
      </c>
    </row>
    <row r="13" ht="14.25" spans="4:4">
      <c r="D13" s="8" t="s">
        <v>23</v>
      </c>
    </row>
    <row r="17" spans="1:1">
      <c r="A17" t="s">
        <v>181</v>
      </c>
    </row>
    <row r="18" spans="1:1">
      <c r="A18" s="5" t="s">
        <v>182</v>
      </c>
    </row>
  </sheetData>
  <autoFilter ref="A1:I10">
    <filterColumn colId="3">
      <filters>
        <filter val="108.00"/>
        <filter val="304.00"/>
        <filter val="6,318.00"/>
        <filter val="4,370.00"/>
        <filter val="7,882.00"/>
        <filter val="6,955.00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"/>
  <sheetViews>
    <sheetView workbookViewId="0">
      <selection activeCell="D1" sqref="D$1:D$1048576"/>
    </sheetView>
  </sheetViews>
  <sheetFormatPr defaultColWidth="9.14285714285714" defaultRowHeight="12.75" outlineLevelRow="6"/>
  <cols>
    <col min="1" max="16383" width="9.14285714285714" style="1"/>
  </cols>
  <sheetData>
    <row r="1" s="1" customFormat="1" spans="1:20">
      <c r="A1" s="2" t="s">
        <v>183</v>
      </c>
      <c r="B1" s="2" t="s">
        <v>184</v>
      </c>
      <c r="C1" s="2" t="s">
        <v>185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186</v>
      </c>
      <c r="I1" s="2" t="s">
        <v>187</v>
      </c>
      <c r="J1" s="2" t="s">
        <v>188</v>
      </c>
      <c r="K1" s="2" t="s">
        <v>189</v>
      </c>
      <c r="L1" s="2" t="s">
        <v>190</v>
      </c>
      <c r="M1" s="2" t="s">
        <v>191</v>
      </c>
      <c r="N1" s="2" t="s">
        <v>192</v>
      </c>
      <c r="O1" s="2" t="s">
        <v>193</v>
      </c>
      <c r="P1" s="2" t="s">
        <v>194</v>
      </c>
      <c r="Q1" s="2" t="s">
        <v>195</v>
      </c>
      <c r="R1" s="2" t="s">
        <v>196</v>
      </c>
      <c r="S1" s="2" t="s">
        <v>197</v>
      </c>
      <c r="T1" s="2" t="s">
        <v>198</v>
      </c>
    </row>
    <row r="2" s="1" customFormat="1" spans="1:20">
      <c r="A2" s="1" t="s">
        <v>86</v>
      </c>
      <c r="B2" s="1" t="s">
        <v>91</v>
      </c>
      <c r="C2" s="1" t="s">
        <v>87</v>
      </c>
      <c r="D2" s="1" t="s">
        <v>89</v>
      </c>
      <c r="E2" s="1" t="s">
        <v>199</v>
      </c>
      <c r="F2" s="1" t="s">
        <v>92</v>
      </c>
      <c r="G2" s="1" t="s">
        <v>93</v>
      </c>
      <c r="H2" s="1" t="s">
        <v>200</v>
      </c>
      <c r="I2" s="1" t="s">
        <v>201</v>
      </c>
      <c r="J2" s="1" t="s">
        <v>202</v>
      </c>
      <c r="K2" s="1" t="s">
        <v>201</v>
      </c>
      <c r="L2" s="1" t="s">
        <v>201</v>
      </c>
      <c r="M2" s="1" t="s">
        <v>203</v>
      </c>
      <c r="N2" s="1" t="s">
        <v>203</v>
      </c>
      <c r="O2" s="1" t="s">
        <v>204</v>
      </c>
      <c r="P2" s="1" t="s">
        <v>205</v>
      </c>
      <c r="Q2" s="1" t="s">
        <v>206</v>
      </c>
      <c r="R2" s="1" t="s">
        <v>73</v>
      </c>
      <c r="S2" s="1" t="s">
        <v>207</v>
      </c>
      <c r="T2" s="1" t="s">
        <v>208</v>
      </c>
    </row>
    <row r="3" s="1" customFormat="1" spans="1:20">
      <c r="A3" s="1" t="s">
        <v>158</v>
      </c>
      <c r="B3" s="1" t="s">
        <v>163</v>
      </c>
      <c r="C3" s="1" t="s">
        <v>159</v>
      </c>
      <c r="D3" s="1" t="s">
        <v>161</v>
      </c>
      <c r="E3" s="1" t="s">
        <v>209</v>
      </c>
      <c r="F3" s="1" t="s">
        <v>137</v>
      </c>
      <c r="G3" s="1" t="s">
        <v>164</v>
      </c>
      <c r="H3" s="1" t="s">
        <v>200</v>
      </c>
      <c r="I3" s="1" t="s">
        <v>210</v>
      </c>
      <c r="J3" s="1" t="s">
        <v>202</v>
      </c>
      <c r="K3" s="1" t="s">
        <v>210</v>
      </c>
      <c r="L3" s="1" t="s">
        <v>210</v>
      </c>
      <c r="M3" s="1" t="s">
        <v>203</v>
      </c>
      <c r="N3" s="1" t="s">
        <v>203</v>
      </c>
      <c r="O3" s="1" t="s">
        <v>204</v>
      </c>
      <c r="P3" s="1" t="s">
        <v>205</v>
      </c>
      <c r="Q3" s="1" t="s">
        <v>211</v>
      </c>
      <c r="R3" s="1" t="s">
        <v>73</v>
      </c>
      <c r="S3" s="1" t="s">
        <v>207</v>
      </c>
      <c r="T3" s="1" t="s">
        <v>208</v>
      </c>
    </row>
    <row r="4" s="1" customFormat="1" spans="1:20">
      <c r="A4" s="1" t="s">
        <v>121</v>
      </c>
      <c r="B4" s="1" t="s">
        <v>126</v>
      </c>
      <c r="C4" s="1" t="s">
        <v>122</v>
      </c>
      <c r="D4" s="1" t="s">
        <v>124</v>
      </c>
      <c r="E4" s="1" t="s">
        <v>212</v>
      </c>
      <c r="F4" s="1" t="s">
        <v>93</v>
      </c>
      <c r="G4" s="1" t="s">
        <v>127</v>
      </c>
      <c r="H4" s="1" t="s">
        <v>200</v>
      </c>
      <c r="I4" s="1" t="s">
        <v>213</v>
      </c>
      <c r="J4" s="1" t="s">
        <v>202</v>
      </c>
      <c r="K4" s="1" t="s">
        <v>213</v>
      </c>
      <c r="L4" s="1" t="s">
        <v>213</v>
      </c>
      <c r="M4" s="1" t="s">
        <v>203</v>
      </c>
      <c r="N4" s="1" t="s">
        <v>203</v>
      </c>
      <c r="O4" s="1" t="s">
        <v>204</v>
      </c>
      <c r="P4" s="1" t="s">
        <v>205</v>
      </c>
      <c r="Q4" s="1" t="s">
        <v>214</v>
      </c>
      <c r="R4" s="1" t="s">
        <v>73</v>
      </c>
      <c r="S4" s="1" t="s">
        <v>207</v>
      </c>
      <c r="T4" s="1" t="s">
        <v>208</v>
      </c>
    </row>
    <row r="5" s="1" customFormat="1" spans="1:20">
      <c r="A5" s="1" t="s">
        <v>98</v>
      </c>
      <c r="B5" s="1" t="s">
        <v>103</v>
      </c>
      <c r="C5" s="1" t="s">
        <v>99</v>
      </c>
      <c r="D5" s="1" t="s">
        <v>215</v>
      </c>
      <c r="E5" s="1" t="s">
        <v>216</v>
      </c>
      <c r="F5" s="1" t="s">
        <v>104</v>
      </c>
      <c r="G5" s="1" t="s">
        <v>105</v>
      </c>
      <c r="H5" s="1" t="s">
        <v>200</v>
      </c>
      <c r="I5" s="1" t="s">
        <v>217</v>
      </c>
      <c r="J5" s="1" t="s">
        <v>202</v>
      </c>
      <c r="K5" s="1" t="s">
        <v>217</v>
      </c>
      <c r="L5" s="1" t="s">
        <v>217</v>
      </c>
      <c r="M5" s="1" t="s">
        <v>203</v>
      </c>
      <c r="N5" s="1" t="s">
        <v>203</v>
      </c>
      <c r="O5" s="1" t="s">
        <v>204</v>
      </c>
      <c r="P5" s="1" t="s">
        <v>205</v>
      </c>
      <c r="Q5" s="1" t="s">
        <v>218</v>
      </c>
      <c r="R5" s="1" t="s">
        <v>73</v>
      </c>
      <c r="S5" s="1" t="s">
        <v>207</v>
      </c>
      <c r="T5" s="1" t="s">
        <v>208</v>
      </c>
    </row>
    <row r="6" s="1" customFormat="1" spans="1:20">
      <c r="A6" s="1" t="s">
        <v>132</v>
      </c>
      <c r="B6" s="1" t="s">
        <v>127</v>
      </c>
      <c r="C6" s="1" t="s">
        <v>133</v>
      </c>
      <c r="D6" s="1" t="s">
        <v>219</v>
      </c>
      <c r="E6" s="1" t="s">
        <v>220</v>
      </c>
      <c r="F6" s="1" t="s">
        <v>127</v>
      </c>
      <c r="G6" s="1" t="s">
        <v>137</v>
      </c>
      <c r="H6" s="1" t="s">
        <v>200</v>
      </c>
      <c r="I6" s="1" t="s">
        <v>221</v>
      </c>
      <c r="J6" s="1" t="s">
        <v>202</v>
      </c>
      <c r="K6" s="1" t="s">
        <v>221</v>
      </c>
      <c r="L6" s="1" t="s">
        <v>221</v>
      </c>
      <c r="M6" s="1" t="s">
        <v>203</v>
      </c>
      <c r="N6" s="1" t="s">
        <v>203</v>
      </c>
      <c r="O6" s="1" t="s">
        <v>204</v>
      </c>
      <c r="P6" s="1" t="s">
        <v>205</v>
      </c>
      <c r="Q6" s="1" t="s">
        <v>222</v>
      </c>
      <c r="R6" s="1" t="s">
        <v>73</v>
      </c>
      <c r="S6" s="1" t="s">
        <v>207</v>
      </c>
      <c r="T6" s="1" t="s">
        <v>208</v>
      </c>
    </row>
    <row r="7" s="1" customFormat="1" spans="1:20">
      <c r="A7" s="1" t="s">
        <v>142</v>
      </c>
      <c r="B7" s="1" t="s">
        <v>127</v>
      </c>
      <c r="C7" s="1" t="s">
        <v>143</v>
      </c>
      <c r="D7" s="1" t="s">
        <v>145</v>
      </c>
      <c r="E7" s="1" t="s">
        <v>223</v>
      </c>
      <c r="F7" s="1" t="s">
        <v>127</v>
      </c>
      <c r="G7" s="1" t="s">
        <v>137</v>
      </c>
      <c r="H7" s="1" t="s">
        <v>200</v>
      </c>
      <c r="I7" s="1" t="s">
        <v>224</v>
      </c>
      <c r="J7" s="1" t="s">
        <v>202</v>
      </c>
      <c r="K7" s="1" t="s">
        <v>224</v>
      </c>
      <c r="L7" s="1" t="s">
        <v>224</v>
      </c>
      <c r="M7" s="1" t="s">
        <v>203</v>
      </c>
      <c r="N7" s="1" t="s">
        <v>203</v>
      </c>
      <c r="O7" s="1" t="s">
        <v>204</v>
      </c>
      <c r="P7" s="1" t="s">
        <v>205</v>
      </c>
      <c r="Q7" s="1" t="s">
        <v>225</v>
      </c>
      <c r="R7" s="1" t="s">
        <v>73</v>
      </c>
      <c r="S7" s="1" t="s">
        <v>207</v>
      </c>
      <c r="T7" s="1" t="s">
        <v>208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2022-01-25T03:15:59Z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CC82183A575E4B30837D776119678279</vt:lpwstr>
  </property>
</Properties>
</file>