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对账!$A$1:$I$39</definedName>
  </definedNames>
  <calcPr calcId="144525" concurrentCalc="0"/>
</workbook>
</file>

<file path=xl/sharedStrings.xml><?xml version="1.0" encoding="utf-8"?>
<sst xmlns="http://schemas.openxmlformats.org/spreadsheetml/2006/main" count="1386" uniqueCount="262">
  <si>
    <t>同程旅行对账单
(账期：20220117-20220123)</t>
  </si>
  <si>
    <t>应付房费总金额</t>
  </si>
  <si>
    <t>应付罚金总金额</t>
  </si>
  <si>
    <t>调整项</t>
  </si>
  <si>
    <t>币种</t>
  </si>
  <si>
    <t>应付合计</t>
  </si>
  <si>
    <t>10359.02</t>
  </si>
  <si>
    <t>0.00</t>
  </si>
  <si>
    <t>CNY</t>
  </si>
  <si>
    <t>龙门自然谷温泉度假酒店</t>
  </si>
  <si>
    <t/>
  </si>
  <si>
    <t>小计:360.00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</si>
  <si>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</si>
  <si>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</si>
  <si>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</si>
  <si>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</si>
  <si>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</si>
  <si>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</si>
  <si>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</si>
  <si>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</si>
  <si>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</si>
  <si>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</si>
  <si>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1294960864</t>
  </si>
  <si>
    <t>卫荫成</t>
  </si>
  <si>
    <t>园景?私密温泉大床房</t>
  </si>
  <si>
    <t>2022/01/18</t>
  </si>
  <si>
    <t>2022/01/19</t>
  </si>
  <si>
    <t>1.00</t>
  </si>
  <si>
    <t>360.00</t>
  </si>
  <si>
    <t>和平热龙温泉度假村</t>
  </si>
  <si>
    <t>小计:560.00</t>
  </si>
  <si>
    <t>1294862305</t>
  </si>
  <si>
    <t>夏国权</t>
  </si>
  <si>
    <t>一房木屋别墅</t>
  </si>
  <si>
    <t>2022/01/17</t>
  </si>
  <si>
    <t>560.00</t>
  </si>
  <si>
    <t>英德浈阳峡醴泉度假酒店</t>
  </si>
  <si>
    <t>小计:1250.00</t>
  </si>
  <si>
    <t>1290259530</t>
  </si>
  <si>
    <t>116416</t>
  </si>
  <si>
    <t>李嘉坤</t>
  </si>
  <si>
    <t>江景豪华家庭套房</t>
  </si>
  <si>
    <t>1250.00</t>
  </si>
  <si>
    <t>维也纳国际酒店(肇庆七星岩星湖景区店)</t>
  </si>
  <si>
    <t>小计:892.00</t>
  </si>
  <si>
    <t>1290228272</t>
  </si>
  <si>
    <t>钱惠坚</t>
  </si>
  <si>
    <t>山景双床房</t>
  </si>
  <si>
    <t>290.00</t>
  </si>
  <si>
    <t>1290245027</t>
  </si>
  <si>
    <t>董书聪</t>
  </si>
  <si>
    <t>湖景大床房</t>
  </si>
  <si>
    <t>300.00</t>
  </si>
  <si>
    <t>1294613999</t>
  </si>
  <si>
    <t>汤晓青</t>
  </si>
  <si>
    <t>302.00</t>
  </si>
  <si>
    <t>仰云三生纪公寓(广州动物园黄花岗地铁站店)</t>
  </si>
  <si>
    <t>小计:1131.23</t>
  </si>
  <si>
    <t>1291791056</t>
  </si>
  <si>
    <t>郑荣峥</t>
  </si>
  <si>
    <t>经典雅逸双床房</t>
  </si>
  <si>
    <t>2022/01/16</t>
  </si>
  <si>
    <t>164.00</t>
  </si>
  <si>
    <t>1291791880</t>
  </si>
  <si>
    <t>王平</t>
  </si>
  <si>
    <t>经典雅逸大床房</t>
  </si>
  <si>
    <t>1292866531</t>
  </si>
  <si>
    <t>1292867267</t>
  </si>
  <si>
    <t>1294854171</t>
  </si>
  <si>
    <t>沈福成</t>
  </si>
  <si>
    <t>158.41</t>
  </si>
  <si>
    <t>1295193752</t>
  </si>
  <si>
    <t>2022/01/20</t>
  </si>
  <si>
    <t>1295193874</t>
  </si>
  <si>
    <t>椰风金隆酒店(琼海银海路旗舰店)</t>
  </si>
  <si>
    <t>小计:245.00</t>
  </si>
  <si>
    <t>1297380615</t>
  </si>
  <si>
    <t>黄达生</t>
  </si>
  <si>
    <t>豪华大床房</t>
  </si>
  <si>
    <t>245.00</t>
  </si>
  <si>
    <t>英德石头酒店</t>
  </si>
  <si>
    <t>小计:1371.79</t>
  </si>
  <si>
    <t>1293468305</t>
  </si>
  <si>
    <t>江锦辉</t>
  </si>
  <si>
    <t>独栋私家泡池大床房</t>
  </si>
  <si>
    <t>383.17</t>
  </si>
  <si>
    <t>1294800761</t>
  </si>
  <si>
    <t>谭锦祥</t>
  </si>
  <si>
    <t>1296161499</t>
  </si>
  <si>
    <t>朱老板</t>
  </si>
  <si>
    <t>1299365662</t>
  </si>
  <si>
    <t>冯秀蓉</t>
  </si>
  <si>
    <t>园景双人房</t>
  </si>
  <si>
    <t>2022/01/21</t>
  </si>
  <si>
    <t>2022/01/22</t>
  </si>
  <si>
    <t>222.28</t>
  </si>
  <si>
    <t>广州知祥酒店公寓</t>
  </si>
  <si>
    <t>小计:274.00</t>
  </si>
  <si>
    <t>1290412720</t>
  </si>
  <si>
    <t>A1423</t>
  </si>
  <si>
    <t>钱威宇</t>
  </si>
  <si>
    <t>标准双床房</t>
  </si>
  <si>
    <t>2.00</t>
  </si>
  <si>
    <t>274.00</t>
  </si>
  <si>
    <t>舟山新海景大酒店</t>
  </si>
  <si>
    <t>小计:1661.00</t>
  </si>
  <si>
    <t>1293394843</t>
  </si>
  <si>
    <t>张小勤</t>
  </si>
  <si>
    <t>商务双床房</t>
  </si>
  <si>
    <t>151.00</t>
  </si>
  <si>
    <t>1293636498</t>
  </si>
  <si>
    <t>梅梅</t>
  </si>
  <si>
    <t>1294566787</t>
  </si>
  <si>
    <t>1295240070</t>
  </si>
  <si>
    <t>黄进忠</t>
  </si>
  <si>
    <t>1295807565</t>
  </si>
  <si>
    <t>吕大杰</t>
  </si>
  <si>
    <t>1297256160</t>
  </si>
  <si>
    <t>方汉良</t>
  </si>
  <si>
    <t>1298015636</t>
  </si>
  <si>
    <t>1299195845</t>
  </si>
  <si>
    <t>1299407221</t>
  </si>
  <si>
    <t>史佳南</t>
  </si>
  <si>
    <t>1300257546</t>
  </si>
  <si>
    <t>2022/01/23</t>
  </si>
  <si>
    <t>1300287888</t>
  </si>
  <si>
    <t>广州石奥客栈</t>
  </si>
  <si>
    <t>小计:920.00</t>
  </si>
  <si>
    <t>1298417140</t>
  </si>
  <si>
    <t>罗竞明</t>
  </si>
  <si>
    <t>标准海景套房</t>
  </si>
  <si>
    <t>920.00</t>
  </si>
  <si>
    <t>长沙金麓郁锦香酒店</t>
  </si>
  <si>
    <t>小计:1554.00</t>
  </si>
  <si>
    <t>1293068593</t>
  </si>
  <si>
    <t>姜利群</t>
  </si>
  <si>
    <t>259.00</t>
  </si>
  <si>
    <t>1293448324</t>
  </si>
  <si>
    <t>欧灿波</t>
  </si>
  <si>
    <t>1293720381</t>
  </si>
  <si>
    <t>郑俊</t>
  </si>
  <si>
    <t>1294576310</t>
  </si>
  <si>
    <t>220117100044</t>
  </si>
  <si>
    <t>1294623546</t>
  </si>
  <si>
    <t>220117100047</t>
  </si>
  <si>
    <t>郑悦</t>
  </si>
  <si>
    <t>1294710350</t>
  </si>
  <si>
    <t>220117100007</t>
  </si>
  <si>
    <t>许夕</t>
  </si>
  <si>
    <t>格林豪泰酒店(东至丽山秀水店)</t>
  </si>
  <si>
    <t>小计:140.00</t>
  </si>
  <si>
    <t>1299446487</t>
  </si>
  <si>
    <t>胡明钟</t>
  </si>
  <si>
    <t>1.8m商务大床房</t>
  </si>
  <si>
    <t>140.00</t>
  </si>
  <si>
    <t>，</t>
  </si>
  <si>
    <t>202201150813360020</t>
  </si>
  <si>
    <t>202201150826440022</t>
  </si>
  <si>
    <t>202201160812180020</t>
  </si>
  <si>
    <t>202201160811470020</t>
  </si>
  <si>
    <t>202201171750060022</t>
  </si>
  <si>
    <t>202201180818030021</t>
  </si>
  <si>
    <t>202201180820490025</t>
  </si>
  <si>
    <t>202201132045120021</t>
  </si>
  <si>
    <t>A220125102750481</t>
  </si>
  <si>
    <t>房集：i220125102705 1405.23元</t>
  </si>
  <si>
    <t>总计：10359.02元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</si>
  <si>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</si>
  <si>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</si>
  <si>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</si>
  <si>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</si>
  <si>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</si>
  <si>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</si>
  <si>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</si>
  <si>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</si>
  <si>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</si>
  <si>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</si>
  <si>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</si>
  <si>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</si>
  <si>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</si>
  <si>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</si>
  <si>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</si>
  <si>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</si>
  <si>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</si>
  <si>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</si>
  <si>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2022-01-22</t>
  </si>
  <si>
    <t>2405975</t>
  </si>
  <si>
    <t>2022-01-23</t>
  </si>
  <si>
    <t>退房日周结</t>
  </si>
  <si>
    <t>RMB</t>
  </si>
  <si>
    <t>0</t>
  </si>
  <si>
    <t>同程艺龙国内酒店EBK</t>
  </si>
  <si>
    <t>2022-01-22 11:13:37</t>
  </si>
  <si>
    <t>否</t>
  </si>
  <si>
    <t>广州汇登信息科技有限公司</t>
  </si>
  <si>
    <t>直采</t>
  </si>
  <si>
    <t>2405937</t>
  </si>
  <si>
    <t>2022-01-22 10:49:14</t>
  </si>
  <si>
    <t>2022-01-21</t>
  </si>
  <si>
    <t>2404822</t>
  </si>
  <si>
    <t>2022-01-21 17:43:32</t>
  </si>
  <si>
    <t>2404684</t>
  </si>
  <si>
    <t>2022-01-21 16:54:16</t>
  </si>
  <si>
    <t>2404581</t>
  </si>
  <si>
    <t>英德英石园石头酒店</t>
  </si>
  <si>
    <t>2022-01-21 15:58:51</t>
  </si>
  <si>
    <t>2404219</t>
  </si>
  <si>
    <t>2022-01-21 12:29:16</t>
  </si>
  <si>
    <t>2022-01-20</t>
  </si>
  <si>
    <t>2403238</t>
  </si>
  <si>
    <t>2022-01-20 20:33:04</t>
  </si>
  <si>
    <t>2402009</t>
  </si>
  <si>
    <t>2022-01-20 11:46:28</t>
  </si>
  <si>
    <t>2022-01-19</t>
  </si>
  <si>
    <t>2401392</t>
  </si>
  <si>
    <t>2022-01-19 22:29:25</t>
  </si>
  <si>
    <t>2400941</t>
  </si>
  <si>
    <t>2022-01-19 20:03:09</t>
  </si>
  <si>
    <t>2022-01-18</t>
  </si>
  <si>
    <t>2399171</t>
  </si>
  <si>
    <t>2022-01-18 21:08:53</t>
  </si>
  <si>
    <t>2398268</t>
  </si>
  <si>
    <t>2022-01-18 13:44:58</t>
  </si>
  <si>
    <t>2397686</t>
  </si>
  <si>
    <t>2022-01-18 08:26:37</t>
  </si>
  <si>
    <t>2022-01-17</t>
  </si>
  <si>
    <t>2396952</t>
  </si>
  <si>
    <t>2022-01-17 19:55:06</t>
  </si>
  <si>
    <t>2396646</t>
  </si>
  <si>
    <t>2022-01-17 17:54:47</t>
  </si>
  <si>
    <t>2396435</t>
  </si>
  <si>
    <t>2022-01-17 16:41:18</t>
  </si>
  <si>
    <t>2396245</t>
  </si>
  <si>
    <t>2022-01-17 14:43:52</t>
  </si>
  <si>
    <t>2396067</t>
  </si>
  <si>
    <t>2022-01-17 13:01:10</t>
  </si>
  <si>
    <t>2396054</t>
  </si>
  <si>
    <t>2022-01-17 12:41:02</t>
  </si>
  <si>
    <t>2395962</t>
  </si>
  <si>
    <t>2022-01-17 11:57:54</t>
  </si>
  <si>
    <t>2395930</t>
  </si>
  <si>
    <t>2022-01-17 11:47:04</t>
  </si>
  <si>
    <t>2022-01-16</t>
  </si>
  <si>
    <t>2394781</t>
  </si>
  <si>
    <t>2022-01-16 18:12:41</t>
  </si>
  <si>
    <t>2394563</t>
  </si>
  <si>
    <t>2022-01-16 16:41:34</t>
  </si>
  <si>
    <t>2394236</t>
  </si>
  <si>
    <t>2022-01-16 13:09:42</t>
  </si>
  <si>
    <t>2394198</t>
  </si>
  <si>
    <t>2022-01-16 12:34:35</t>
  </si>
  <si>
    <t>2394066</t>
  </si>
  <si>
    <t>2022-01-16 11:21:11</t>
  </si>
  <si>
    <t>2393854</t>
  </si>
  <si>
    <t>2022-01-16 08:18:11</t>
  </si>
  <si>
    <t>2022-01-13</t>
  </si>
  <si>
    <t>2388488</t>
  </si>
  <si>
    <t>2022-01-13 17:42:55</t>
  </si>
  <si>
    <t>2388403</t>
  </si>
  <si>
    <t>2022-01-13 17:16:28</t>
  </si>
  <si>
    <t>2388353</t>
  </si>
  <si>
    <t>2022-01-13 16:55:53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</si>
</sst>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0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70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31</v>
      </c>
      <c r="D14" t="s">
        <v>10</v>
      </c>
      <c r="E14" t="s">
        <v>32</v>
      </c>
      <c r="F14" t="s">
        <v>33</v>
      </c>
      <c r="G14" t="s">
        <v>34</v>
      </c>
      <c r="H14" t="s">
        <v>25</v>
      </c>
      <c r="I14" t="s">
        <v>27</v>
      </c>
      <c r="J14" t="s">
        <v>8</v>
      </c>
      <c r="K14" t="s">
        <v>35</v>
      </c>
    </row>
    <row r="15" spans="2:12">
      <c r="B15" s="3" t="s">
        <v>36</v>
      </c>
      <c r="C15" s="3" t="s">
        <v>10</v>
      </c>
      <c r="D15" s="3" t="s">
        <v>10</v>
      </c>
      <c r="E15" s="3" t="s">
        <v>10</v>
      </c>
      <c r="F15" s="3" t="s">
        <v>37</v>
      </c>
      <c r="G15" s="3" t="s">
        <v>10</v>
      </c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</row>
    <row r="16" spans="2:11"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4</v>
      </c>
      <c r="K16" s="3" t="s">
        <v>20</v>
      </c>
    </row>
    <row r="17" spans="2:11">
      <c r="B17" t="s">
        <v>21</v>
      </c>
      <c r="C17" t="s">
        <v>38</v>
      </c>
      <c r="D17" t="s">
        <v>39</v>
      </c>
      <c r="E17" t="s">
        <v>40</v>
      </c>
      <c r="F17" t="s">
        <v>41</v>
      </c>
      <c r="G17" t="s">
        <v>34</v>
      </c>
      <c r="H17" t="s">
        <v>25</v>
      </c>
      <c r="I17" t="s">
        <v>27</v>
      </c>
      <c r="J17" t="s">
        <v>8</v>
      </c>
      <c r="K17" t="s">
        <v>42</v>
      </c>
    </row>
    <row r="18" spans="2:12">
      <c r="B18" s="3" t="s">
        <v>43</v>
      </c>
      <c r="C18" s="3" t="s">
        <v>10</v>
      </c>
      <c r="D18" s="3" t="s">
        <v>10</v>
      </c>
      <c r="E18" s="3" t="s">
        <v>10</v>
      </c>
      <c r="F18" s="3" t="s">
        <v>44</v>
      </c>
      <c r="G18" s="3" t="s">
        <v>10</v>
      </c>
      <c r="H18" s="3" t="s">
        <v>10</v>
      </c>
      <c r="I18" s="3" t="s">
        <v>10</v>
      </c>
      <c r="J18" s="3" t="s">
        <v>10</v>
      </c>
      <c r="K18" s="3" t="s">
        <v>10</v>
      </c>
      <c r="L18" s="3" t="s">
        <v>10</v>
      </c>
    </row>
    <row r="19" spans="2:11"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4</v>
      </c>
      <c r="K19" s="3" t="s">
        <v>20</v>
      </c>
    </row>
    <row r="20" spans="2:11">
      <c r="B20" t="s">
        <v>21</v>
      </c>
      <c r="C20" t="s">
        <v>45</v>
      </c>
      <c r="D20" t="s">
        <v>10</v>
      </c>
      <c r="E20" t="s">
        <v>46</v>
      </c>
      <c r="F20" t="s">
        <v>47</v>
      </c>
      <c r="G20" t="s">
        <v>34</v>
      </c>
      <c r="H20" t="s">
        <v>25</v>
      </c>
      <c r="I20" t="s">
        <v>27</v>
      </c>
      <c r="J20" t="s">
        <v>8</v>
      </c>
      <c r="K20" t="s">
        <v>48</v>
      </c>
    </row>
    <row r="21" spans="2:11">
      <c r="B21" t="s">
        <v>21</v>
      </c>
      <c r="C21" t="s">
        <v>49</v>
      </c>
      <c r="D21" t="s">
        <v>10</v>
      </c>
      <c r="E21" t="s">
        <v>50</v>
      </c>
      <c r="F21" t="s">
        <v>51</v>
      </c>
      <c r="G21" t="s">
        <v>34</v>
      </c>
      <c r="H21" t="s">
        <v>25</v>
      </c>
      <c r="I21" t="s">
        <v>27</v>
      </c>
      <c r="J21" t="s">
        <v>8</v>
      </c>
      <c r="K21" t="s">
        <v>52</v>
      </c>
    </row>
    <row r="22" spans="2:11">
      <c r="B22" t="s">
        <v>21</v>
      </c>
      <c r="C22" t="s">
        <v>53</v>
      </c>
      <c r="D22" t="s">
        <v>10</v>
      </c>
      <c r="E22" t="s">
        <v>54</v>
      </c>
      <c r="F22" t="s">
        <v>51</v>
      </c>
      <c r="G22" t="s">
        <v>34</v>
      </c>
      <c r="H22" t="s">
        <v>25</v>
      </c>
      <c r="I22" t="s">
        <v>27</v>
      </c>
      <c r="J22" t="s">
        <v>8</v>
      </c>
      <c r="K22" t="s">
        <v>55</v>
      </c>
    </row>
    <row r="23" spans="2:12">
      <c r="B23" s="3" t="s">
        <v>56</v>
      </c>
      <c r="C23" s="3" t="s">
        <v>10</v>
      </c>
      <c r="D23" s="3" t="s">
        <v>10</v>
      </c>
      <c r="E23" s="3" t="s">
        <v>10</v>
      </c>
      <c r="F23" s="3" t="s">
        <v>57</v>
      </c>
      <c r="G23" s="3" t="s">
        <v>10</v>
      </c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</row>
    <row r="24" spans="2:11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4</v>
      </c>
      <c r="K24" s="3" t="s">
        <v>20</v>
      </c>
    </row>
    <row r="25" spans="2:11">
      <c r="B25" t="s">
        <v>21</v>
      </c>
      <c r="C25" t="s">
        <v>58</v>
      </c>
      <c r="D25" t="s">
        <v>10</v>
      </c>
      <c r="E25" t="s">
        <v>59</v>
      </c>
      <c r="F25" t="s">
        <v>60</v>
      </c>
      <c r="G25" t="s">
        <v>61</v>
      </c>
      <c r="H25" t="s">
        <v>34</v>
      </c>
      <c r="I25" t="s">
        <v>27</v>
      </c>
      <c r="J25" t="s">
        <v>8</v>
      </c>
      <c r="K25" t="s">
        <v>62</v>
      </c>
    </row>
    <row r="26" spans="2:11">
      <c r="B26" t="s">
        <v>21</v>
      </c>
      <c r="C26" t="s">
        <v>63</v>
      </c>
      <c r="D26" t="s">
        <v>10</v>
      </c>
      <c r="E26" t="s">
        <v>64</v>
      </c>
      <c r="F26" t="s">
        <v>65</v>
      </c>
      <c r="G26" t="s">
        <v>61</v>
      </c>
      <c r="H26" t="s">
        <v>34</v>
      </c>
      <c r="I26" t="s">
        <v>27</v>
      </c>
      <c r="J26" t="s">
        <v>8</v>
      </c>
      <c r="K26" t="s">
        <v>62</v>
      </c>
    </row>
    <row r="27" spans="2:11">
      <c r="B27" t="s">
        <v>21</v>
      </c>
      <c r="C27" t="s">
        <v>66</v>
      </c>
      <c r="D27" t="s">
        <v>10</v>
      </c>
      <c r="E27" t="s">
        <v>64</v>
      </c>
      <c r="F27" t="s">
        <v>65</v>
      </c>
      <c r="G27" t="s">
        <v>34</v>
      </c>
      <c r="H27" t="s">
        <v>25</v>
      </c>
      <c r="I27" t="s">
        <v>27</v>
      </c>
      <c r="J27" t="s">
        <v>8</v>
      </c>
      <c r="K27" t="s">
        <v>62</v>
      </c>
    </row>
    <row r="28" spans="2:11">
      <c r="B28" t="s">
        <v>21</v>
      </c>
      <c r="C28" t="s">
        <v>67</v>
      </c>
      <c r="D28" t="s">
        <v>10</v>
      </c>
      <c r="E28" t="s">
        <v>59</v>
      </c>
      <c r="F28" t="s">
        <v>60</v>
      </c>
      <c r="G28" t="s">
        <v>34</v>
      </c>
      <c r="H28" t="s">
        <v>25</v>
      </c>
      <c r="I28" t="s">
        <v>27</v>
      </c>
      <c r="J28" t="s">
        <v>8</v>
      </c>
      <c r="K28" t="s">
        <v>62</v>
      </c>
    </row>
    <row r="29" spans="2:11">
      <c r="B29" t="s">
        <v>21</v>
      </c>
      <c r="C29" t="s">
        <v>68</v>
      </c>
      <c r="D29" t="s">
        <v>10</v>
      </c>
      <c r="E29" t="s">
        <v>69</v>
      </c>
      <c r="F29" t="s">
        <v>65</v>
      </c>
      <c r="G29" t="s">
        <v>25</v>
      </c>
      <c r="H29" t="s">
        <v>26</v>
      </c>
      <c r="I29" t="s">
        <v>27</v>
      </c>
      <c r="J29" t="s">
        <v>8</v>
      </c>
      <c r="K29" t="s">
        <v>70</v>
      </c>
    </row>
    <row r="30" spans="2:11">
      <c r="B30" t="s">
        <v>21</v>
      </c>
      <c r="C30" t="s">
        <v>71</v>
      </c>
      <c r="D30" t="s">
        <v>10</v>
      </c>
      <c r="E30" t="s">
        <v>64</v>
      </c>
      <c r="F30" t="s">
        <v>65</v>
      </c>
      <c r="G30" t="s">
        <v>26</v>
      </c>
      <c r="H30" t="s">
        <v>72</v>
      </c>
      <c r="I30" t="s">
        <v>27</v>
      </c>
      <c r="J30" t="s">
        <v>8</v>
      </c>
      <c r="K30" t="s">
        <v>70</v>
      </c>
    </row>
    <row r="31" spans="2:11">
      <c r="B31" t="s">
        <v>21</v>
      </c>
      <c r="C31" t="s">
        <v>73</v>
      </c>
      <c r="D31" t="s">
        <v>10</v>
      </c>
      <c r="E31" t="s">
        <v>59</v>
      </c>
      <c r="F31" t="s">
        <v>65</v>
      </c>
      <c r="G31" t="s">
        <v>26</v>
      </c>
      <c r="H31" t="s">
        <v>72</v>
      </c>
      <c r="I31" t="s">
        <v>27</v>
      </c>
      <c r="J31" t="s">
        <v>8</v>
      </c>
      <c r="K31" t="s">
        <v>70</v>
      </c>
    </row>
    <row r="32" spans="2:12">
      <c r="B32" s="3" t="s">
        <v>74</v>
      </c>
      <c r="C32" s="3" t="s">
        <v>10</v>
      </c>
      <c r="D32" s="3" t="s">
        <v>10</v>
      </c>
      <c r="E32" s="3" t="s">
        <v>10</v>
      </c>
      <c r="F32" s="3" t="s">
        <v>75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1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</row>
    <row r="34" spans="2:11">
      <c r="B34" t="s">
        <v>21</v>
      </c>
      <c r="C34" t="s">
        <v>76</v>
      </c>
      <c r="D34" t="s">
        <v>10</v>
      </c>
      <c r="E34" t="s">
        <v>77</v>
      </c>
      <c r="F34" t="s">
        <v>78</v>
      </c>
      <c r="G34" t="s">
        <v>26</v>
      </c>
      <c r="H34" t="s">
        <v>72</v>
      </c>
      <c r="I34" t="s">
        <v>27</v>
      </c>
      <c r="J34" t="s">
        <v>8</v>
      </c>
      <c r="K34" t="s">
        <v>79</v>
      </c>
    </row>
    <row r="35" spans="2:12">
      <c r="B35" s="3" t="s">
        <v>80</v>
      </c>
      <c r="C35" s="3" t="s">
        <v>10</v>
      </c>
      <c r="D35" s="3" t="s">
        <v>10</v>
      </c>
      <c r="E35" s="3" t="s">
        <v>10</v>
      </c>
      <c r="F35" s="3" t="s">
        <v>81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1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4</v>
      </c>
      <c r="K36" s="3" t="s">
        <v>20</v>
      </c>
    </row>
    <row r="37" spans="2:11">
      <c r="B37" t="s">
        <v>21</v>
      </c>
      <c r="C37" t="s">
        <v>82</v>
      </c>
      <c r="D37" t="s">
        <v>10</v>
      </c>
      <c r="E37" t="s">
        <v>83</v>
      </c>
      <c r="F37" t="s">
        <v>84</v>
      </c>
      <c r="G37" t="s">
        <v>61</v>
      </c>
      <c r="H37" t="s">
        <v>34</v>
      </c>
      <c r="I37" t="s">
        <v>27</v>
      </c>
      <c r="J37" t="s">
        <v>8</v>
      </c>
      <c r="K37" t="s">
        <v>85</v>
      </c>
    </row>
    <row r="38" spans="2:11">
      <c r="B38" t="s">
        <v>21</v>
      </c>
      <c r="C38" t="s">
        <v>86</v>
      </c>
      <c r="D38" t="s">
        <v>10</v>
      </c>
      <c r="E38" t="s">
        <v>87</v>
      </c>
      <c r="F38" t="s">
        <v>84</v>
      </c>
      <c r="G38" t="s">
        <v>34</v>
      </c>
      <c r="H38" t="s">
        <v>25</v>
      </c>
      <c r="I38" t="s">
        <v>27</v>
      </c>
      <c r="J38" t="s">
        <v>8</v>
      </c>
      <c r="K38" t="s">
        <v>85</v>
      </c>
    </row>
    <row r="39" spans="2:11">
      <c r="B39" t="s">
        <v>21</v>
      </c>
      <c r="C39" t="s">
        <v>88</v>
      </c>
      <c r="D39" t="s">
        <v>10</v>
      </c>
      <c r="E39" t="s">
        <v>89</v>
      </c>
      <c r="F39" t="s">
        <v>84</v>
      </c>
      <c r="G39" t="s">
        <v>25</v>
      </c>
      <c r="H39" t="s">
        <v>26</v>
      </c>
      <c r="I39" t="s">
        <v>27</v>
      </c>
      <c r="J39" t="s">
        <v>8</v>
      </c>
      <c r="K39" t="s">
        <v>85</v>
      </c>
    </row>
    <row r="40" spans="2:11">
      <c r="B40" t="s">
        <v>21</v>
      </c>
      <c r="C40" t="s">
        <v>90</v>
      </c>
      <c r="D40" t="s">
        <v>10</v>
      </c>
      <c r="E40" t="s">
        <v>91</v>
      </c>
      <c r="F40" t="s">
        <v>92</v>
      </c>
      <c r="G40" t="s">
        <v>93</v>
      </c>
      <c r="H40" t="s">
        <v>94</v>
      </c>
      <c r="I40" t="s">
        <v>27</v>
      </c>
      <c r="J40" t="s">
        <v>8</v>
      </c>
      <c r="K40" t="s">
        <v>95</v>
      </c>
    </row>
    <row r="41" spans="2:12">
      <c r="B41" s="3" t="s">
        <v>96</v>
      </c>
      <c r="C41" s="3" t="s">
        <v>10</v>
      </c>
      <c r="D41" s="3" t="s">
        <v>10</v>
      </c>
      <c r="E41" s="3" t="s">
        <v>10</v>
      </c>
      <c r="F41" s="3" t="s">
        <v>97</v>
      </c>
      <c r="G41" s="3" t="s">
        <v>10</v>
      </c>
      <c r="H41" s="3" t="s">
        <v>10</v>
      </c>
      <c r="I41" s="3" t="s">
        <v>10</v>
      </c>
      <c r="J41" s="3" t="s">
        <v>10</v>
      </c>
      <c r="K41" s="3" t="s">
        <v>10</v>
      </c>
      <c r="L41" s="3" t="s">
        <v>10</v>
      </c>
    </row>
    <row r="42" spans="2:11"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17</v>
      </c>
      <c r="H42" s="3" t="s">
        <v>18</v>
      </c>
      <c r="I42" s="3" t="s">
        <v>19</v>
      </c>
      <c r="J42" s="3" t="s">
        <v>4</v>
      </c>
      <c r="K42" s="3" t="s">
        <v>20</v>
      </c>
    </row>
    <row r="43" spans="2:11">
      <c r="B43" t="s">
        <v>21</v>
      </c>
      <c r="C43" t="s">
        <v>98</v>
      </c>
      <c r="D43" t="s">
        <v>99</v>
      </c>
      <c r="E43" t="s">
        <v>100</v>
      </c>
      <c r="F43" t="s">
        <v>101</v>
      </c>
      <c r="G43" t="s">
        <v>34</v>
      </c>
      <c r="H43" t="s">
        <v>26</v>
      </c>
      <c r="I43" t="s">
        <v>102</v>
      </c>
      <c r="J43" t="s">
        <v>8</v>
      </c>
      <c r="K43" t="s">
        <v>103</v>
      </c>
    </row>
    <row r="44" spans="2:12">
      <c r="B44" s="3" t="s">
        <v>104</v>
      </c>
      <c r="C44" s="3" t="s">
        <v>10</v>
      </c>
      <c r="D44" s="3" t="s">
        <v>10</v>
      </c>
      <c r="E44" s="3" t="s">
        <v>10</v>
      </c>
      <c r="F44" s="3" t="s">
        <v>105</v>
      </c>
      <c r="G44" s="3" t="s">
        <v>10</v>
      </c>
      <c r="H44" s="3" t="s">
        <v>10</v>
      </c>
      <c r="I44" s="3" t="s">
        <v>10</v>
      </c>
      <c r="J44" s="3" t="s">
        <v>10</v>
      </c>
      <c r="K44" s="3" t="s">
        <v>10</v>
      </c>
      <c r="L44" s="3" t="s">
        <v>10</v>
      </c>
    </row>
    <row r="45" spans="2:11">
      <c r="B45" s="3" t="s">
        <v>12</v>
      </c>
      <c r="C45" s="3" t="s">
        <v>13</v>
      </c>
      <c r="D45" s="3" t="s">
        <v>14</v>
      </c>
      <c r="E45" s="3" t="s">
        <v>15</v>
      </c>
      <c r="F45" s="3" t="s">
        <v>16</v>
      </c>
      <c r="G45" s="3" t="s">
        <v>17</v>
      </c>
      <c r="H45" s="3" t="s">
        <v>18</v>
      </c>
      <c r="I45" s="3" t="s">
        <v>19</v>
      </c>
      <c r="J45" s="3" t="s">
        <v>4</v>
      </c>
      <c r="K45" s="3" t="s">
        <v>20</v>
      </c>
    </row>
    <row r="46" spans="2:11">
      <c r="B46" t="s">
        <v>21</v>
      </c>
      <c r="C46" t="s">
        <v>106</v>
      </c>
      <c r="D46" t="s">
        <v>10</v>
      </c>
      <c r="E46" t="s">
        <v>107</v>
      </c>
      <c r="F46" t="s">
        <v>108</v>
      </c>
      <c r="G46" t="s">
        <v>61</v>
      </c>
      <c r="H46" t="s">
        <v>34</v>
      </c>
      <c r="I46" t="s">
        <v>27</v>
      </c>
      <c r="J46" t="s">
        <v>8</v>
      </c>
      <c r="K46" t="s">
        <v>109</v>
      </c>
    </row>
    <row r="47" spans="2:11">
      <c r="B47" t="s">
        <v>21</v>
      </c>
      <c r="C47" t="s">
        <v>110</v>
      </c>
      <c r="D47" t="s">
        <v>10</v>
      </c>
      <c r="E47" t="s">
        <v>111</v>
      </c>
      <c r="F47" t="s">
        <v>108</v>
      </c>
      <c r="G47" t="s">
        <v>61</v>
      </c>
      <c r="H47" t="s">
        <v>34</v>
      </c>
      <c r="I47" t="s">
        <v>27</v>
      </c>
      <c r="J47" t="s">
        <v>8</v>
      </c>
      <c r="K47" t="s">
        <v>109</v>
      </c>
    </row>
    <row r="48" spans="2:11">
      <c r="B48" t="s">
        <v>21</v>
      </c>
      <c r="C48" t="s">
        <v>112</v>
      </c>
      <c r="D48" t="s">
        <v>10</v>
      </c>
      <c r="E48" t="s">
        <v>111</v>
      </c>
      <c r="F48" t="s">
        <v>108</v>
      </c>
      <c r="G48" t="s">
        <v>34</v>
      </c>
      <c r="H48" t="s">
        <v>25</v>
      </c>
      <c r="I48" t="s">
        <v>27</v>
      </c>
      <c r="J48" t="s">
        <v>8</v>
      </c>
      <c r="K48" t="s">
        <v>109</v>
      </c>
    </row>
    <row r="49" spans="2:11">
      <c r="B49" t="s">
        <v>21</v>
      </c>
      <c r="C49" t="s">
        <v>113</v>
      </c>
      <c r="D49" t="s">
        <v>10</v>
      </c>
      <c r="E49" t="s">
        <v>114</v>
      </c>
      <c r="F49" t="s">
        <v>108</v>
      </c>
      <c r="G49" t="s">
        <v>25</v>
      </c>
      <c r="H49" t="s">
        <v>26</v>
      </c>
      <c r="I49" t="s">
        <v>27</v>
      </c>
      <c r="J49" t="s">
        <v>8</v>
      </c>
      <c r="K49" t="s">
        <v>109</v>
      </c>
    </row>
    <row r="50" spans="2:11">
      <c r="B50" t="s">
        <v>21</v>
      </c>
      <c r="C50" t="s">
        <v>115</v>
      </c>
      <c r="D50" t="s">
        <v>10</v>
      </c>
      <c r="E50" t="s">
        <v>116</v>
      </c>
      <c r="F50" t="s">
        <v>108</v>
      </c>
      <c r="G50" t="s">
        <v>25</v>
      </c>
      <c r="H50" t="s">
        <v>26</v>
      </c>
      <c r="I50" t="s">
        <v>27</v>
      </c>
      <c r="J50" t="s">
        <v>8</v>
      </c>
      <c r="K50" t="s">
        <v>109</v>
      </c>
    </row>
    <row r="51" spans="2:11">
      <c r="B51" t="s">
        <v>21</v>
      </c>
      <c r="C51" t="s">
        <v>117</v>
      </c>
      <c r="D51" t="s">
        <v>10</v>
      </c>
      <c r="E51" t="s">
        <v>118</v>
      </c>
      <c r="F51" t="s">
        <v>108</v>
      </c>
      <c r="G51" t="s">
        <v>26</v>
      </c>
      <c r="H51" t="s">
        <v>72</v>
      </c>
      <c r="I51" t="s">
        <v>27</v>
      </c>
      <c r="J51" t="s">
        <v>8</v>
      </c>
      <c r="K51" t="s">
        <v>109</v>
      </c>
    </row>
    <row r="52" spans="2:11">
      <c r="B52" t="s">
        <v>21</v>
      </c>
      <c r="C52" t="s">
        <v>119</v>
      </c>
      <c r="D52" t="s">
        <v>10</v>
      </c>
      <c r="E52" t="s">
        <v>118</v>
      </c>
      <c r="F52" t="s">
        <v>108</v>
      </c>
      <c r="G52" t="s">
        <v>72</v>
      </c>
      <c r="H52" t="s">
        <v>93</v>
      </c>
      <c r="I52" t="s">
        <v>27</v>
      </c>
      <c r="J52" t="s">
        <v>8</v>
      </c>
      <c r="K52" t="s">
        <v>109</v>
      </c>
    </row>
    <row r="53" spans="2:11">
      <c r="B53" t="s">
        <v>21</v>
      </c>
      <c r="C53" t="s">
        <v>120</v>
      </c>
      <c r="D53" t="s">
        <v>10</v>
      </c>
      <c r="E53" t="s">
        <v>118</v>
      </c>
      <c r="F53" t="s">
        <v>108</v>
      </c>
      <c r="G53" t="s">
        <v>93</v>
      </c>
      <c r="H53" t="s">
        <v>94</v>
      </c>
      <c r="I53" t="s">
        <v>27</v>
      </c>
      <c r="J53" t="s">
        <v>8</v>
      </c>
      <c r="K53" t="s">
        <v>109</v>
      </c>
    </row>
    <row r="54" spans="2:11">
      <c r="B54" t="s">
        <v>21</v>
      </c>
      <c r="C54" t="s">
        <v>121</v>
      </c>
      <c r="D54" t="s">
        <v>10</v>
      </c>
      <c r="E54" t="s">
        <v>122</v>
      </c>
      <c r="F54" t="s">
        <v>108</v>
      </c>
      <c r="G54" t="s">
        <v>93</v>
      </c>
      <c r="H54" t="s">
        <v>94</v>
      </c>
      <c r="I54" t="s">
        <v>27</v>
      </c>
      <c r="J54" t="s">
        <v>8</v>
      </c>
      <c r="K54" t="s">
        <v>109</v>
      </c>
    </row>
    <row r="55" spans="2:11">
      <c r="B55" t="s">
        <v>21</v>
      </c>
      <c r="C55" t="s">
        <v>123</v>
      </c>
      <c r="D55" t="s">
        <v>10</v>
      </c>
      <c r="E55" t="s">
        <v>114</v>
      </c>
      <c r="F55" t="s">
        <v>108</v>
      </c>
      <c r="G55" t="s">
        <v>94</v>
      </c>
      <c r="H55" t="s">
        <v>124</v>
      </c>
      <c r="I55" t="s">
        <v>27</v>
      </c>
      <c r="J55" t="s">
        <v>8</v>
      </c>
      <c r="K55" t="s">
        <v>109</v>
      </c>
    </row>
    <row r="56" spans="2:11">
      <c r="B56" t="s">
        <v>21</v>
      </c>
      <c r="C56" t="s">
        <v>125</v>
      </c>
      <c r="D56" t="s">
        <v>10</v>
      </c>
      <c r="E56" t="s">
        <v>122</v>
      </c>
      <c r="F56" t="s">
        <v>108</v>
      </c>
      <c r="G56" t="s">
        <v>94</v>
      </c>
      <c r="H56" t="s">
        <v>124</v>
      </c>
      <c r="I56" t="s">
        <v>27</v>
      </c>
      <c r="J56" t="s">
        <v>8</v>
      </c>
      <c r="K56" t="s">
        <v>109</v>
      </c>
    </row>
    <row r="57" spans="2:12">
      <c r="B57" s="3" t="s">
        <v>126</v>
      </c>
      <c r="C57" s="3" t="s">
        <v>10</v>
      </c>
      <c r="D57" s="3" t="s">
        <v>10</v>
      </c>
      <c r="E57" s="3" t="s">
        <v>10</v>
      </c>
      <c r="F57" s="3" t="s">
        <v>127</v>
      </c>
      <c r="G57" s="3" t="s">
        <v>10</v>
      </c>
      <c r="H57" s="3" t="s">
        <v>10</v>
      </c>
      <c r="I57" s="3" t="s">
        <v>10</v>
      </c>
      <c r="J57" s="3" t="s">
        <v>10</v>
      </c>
      <c r="K57" s="3" t="s">
        <v>10</v>
      </c>
      <c r="L57" s="3" t="s">
        <v>10</v>
      </c>
    </row>
    <row r="58" spans="2:11">
      <c r="B58" s="3" t="s">
        <v>12</v>
      </c>
      <c r="C58" s="3" t="s">
        <v>13</v>
      </c>
      <c r="D58" s="3" t="s">
        <v>14</v>
      </c>
      <c r="E58" s="3" t="s">
        <v>15</v>
      </c>
      <c r="F58" s="3" t="s">
        <v>16</v>
      </c>
      <c r="G58" s="3" t="s">
        <v>17</v>
      </c>
      <c r="H58" s="3" t="s">
        <v>18</v>
      </c>
      <c r="I58" s="3" t="s">
        <v>19</v>
      </c>
      <c r="J58" s="3" t="s">
        <v>4</v>
      </c>
      <c r="K58" s="3" t="s">
        <v>20</v>
      </c>
    </row>
    <row r="59" spans="2:11">
      <c r="B59" t="s">
        <v>21</v>
      </c>
      <c r="C59" t="s">
        <v>128</v>
      </c>
      <c r="D59" t="s">
        <v>10</v>
      </c>
      <c r="E59" t="s">
        <v>129</v>
      </c>
      <c r="F59" t="s">
        <v>130</v>
      </c>
      <c r="G59" t="s">
        <v>72</v>
      </c>
      <c r="H59" t="s">
        <v>93</v>
      </c>
      <c r="I59" t="s">
        <v>27</v>
      </c>
      <c r="J59" t="s">
        <v>8</v>
      </c>
      <c r="K59" t="s">
        <v>131</v>
      </c>
    </row>
    <row r="60" spans="2:12">
      <c r="B60" s="3" t="s">
        <v>132</v>
      </c>
      <c r="C60" s="3" t="s">
        <v>10</v>
      </c>
      <c r="D60" s="3" t="s">
        <v>10</v>
      </c>
      <c r="E60" s="3" t="s">
        <v>10</v>
      </c>
      <c r="F60" s="3" t="s">
        <v>133</v>
      </c>
      <c r="G60" s="3" t="s">
        <v>10</v>
      </c>
      <c r="H60" s="3" t="s">
        <v>10</v>
      </c>
      <c r="I60" s="3" t="s">
        <v>10</v>
      </c>
      <c r="J60" s="3" t="s">
        <v>10</v>
      </c>
      <c r="K60" s="3" t="s">
        <v>10</v>
      </c>
      <c r="L60" s="3" t="s">
        <v>10</v>
      </c>
    </row>
    <row r="61" spans="2:11">
      <c r="B61" s="3" t="s">
        <v>12</v>
      </c>
      <c r="C61" s="3" t="s">
        <v>13</v>
      </c>
      <c r="D61" s="3" t="s">
        <v>14</v>
      </c>
      <c r="E61" s="3" t="s">
        <v>15</v>
      </c>
      <c r="F61" s="3" t="s">
        <v>16</v>
      </c>
      <c r="G61" s="3" t="s">
        <v>17</v>
      </c>
      <c r="H61" s="3" t="s">
        <v>18</v>
      </c>
      <c r="I61" s="3" t="s">
        <v>19</v>
      </c>
      <c r="J61" s="3" t="s">
        <v>4</v>
      </c>
      <c r="K61" s="3" t="s">
        <v>20</v>
      </c>
    </row>
    <row r="62" spans="2:11">
      <c r="B62" t="s">
        <v>21</v>
      </c>
      <c r="C62" t="s">
        <v>134</v>
      </c>
      <c r="D62" t="s">
        <v>10</v>
      </c>
      <c r="E62" t="s">
        <v>135</v>
      </c>
      <c r="F62" t="s">
        <v>101</v>
      </c>
      <c r="G62" t="s">
        <v>61</v>
      </c>
      <c r="H62" t="s">
        <v>34</v>
      </c>
      <c r="I62" t="s">
        <v>27</v>
      </c>
      <c r="J62" t="s">
        <v>8</v>
      </c>
      <c r="K62" t="s">
        <v>136</v>
      </c>
    </row>
    <row r="63" spans="2:11">
      <c r="B63" t="s">
        <v>21</v>
      </c>
      <c r="C63" t="s">
        <v>137</v>
      </c>
      <c r="D63" t="s">
        <v>10</v>
      </c>
      <c r="E63" t="s">
        <v>138</v>
      </c>
      <c r="F63" t="s">
        <v>101</v>
      </c>
      <c r="G63" t="s">
        <v>61</v>
      </c>
      <c r="H63" t="s">
        <v>34</v>
      </c>
      <c r="I63" t="s">
        <v>27</v>
      </c>
      <c r="J63" t="s">
        <v>8</v>
      </c>
      <c r="K63" t="s">
        <v>136</v>
      </c>
    </row>
    <row r="64" spans="2:11">
      <c r="B64" t="s">
        <v>21</v>
      </c>
      <c r="C64" t="s">
        <v>139</v>
      </c>
      <c r="D64" t="s">
        <v>10</v>
      </c>
      <c r="E64" t="s">
        <v>140</v>
      </c>
      <c r="F64" t="s">
        <v>101</v>
      </c>
      <c r="G64" t="s">
        <v>34</v>
      </c>
      <c r="H64" t="s">
        <v>25</v>
      </c>
      <c r="I64" t="s">
        <v>27</v>
      </c>
      <c r="J64" t="s">
        <v>8</v>
      </c>
      <c r="K64" t="s">
        <v>136</v>
      </c>
    </row>
    <row r="65" spans="2:11">
      <c r="B65" t="s">
        <v>21</v>
      </c>
      <c r="C65" t="s">
        <v>141</v>
      </c>
      <c r="D65" t="s">
        <v>142</v>
      </c>
      <c r="E65" t="s">
        <v>135</v>
      </c>
      <c r="F65" t="s">
        <v>101</v>
      </c>
      <c r="G65" t="s">
        <v>34</v>
      </c>
      <c r="H65" t="s">
        <v>25</v>
      </c>
      <c r="I65" t="s">
        <v>27</v>
      </c>
      <c r="J65" t="s">
        <v>8</v>
      </c>
      <c r="K65" t="s">
        <v>136</v>
      </c>
    </row>
    <row r="66" spans="2:11">
      <c r="B66" t="s">
        <v>21</v>
      </c>
      <c r="C66" t="s">
        <v>143</v>
      </c>
      <c r="D66" t="s">
        <v>144</v>
      </c>
      <c r="E66" t="s">
        <v>145</v>
      </c>
      <c r="F66" t="s">
        <v>101</v>
      </c>
      <c r="G66" t="s">
        <v>34</v>
      </c>
      <c r="H66" t="s">
        <v>25</v>
      </c>
      <c r="I66" t="s">
        <v>27</v>
      </c>
      <c r="J66" t="s">
        <v>8</v>
      </c>
      <c r="K66" t="s">
        <v>136</v>
      </c>
    </row>
    <row r="67" spans="2:11">
      <c r="B67" t="s">
        <v>21</v>
      </c>
      <c r="C67" t="s">
        <v>146</v>
      </c>
      <c r="D67" t="s">
        <v>147</v>
      </c>
      <c r="E67" t="s">
        <v>148</v>
      </c>
      <c r="F67" t="s">
        <v>101</v>
      </c>
      <c r="G67" t="s">
        <v>25</v>
      </c>
      <c r="H67" t="s">
        <v>26</v>
      </c>
      <c r="I67" t="s">
        <v>27</v>
      </c>
      <c r="J67" t="s">
        <v>8</v>
      </c>
      <c r="K67" t="s">
        <v>136</v>
      </c>
    </row>
    <row r="68" spans="2:12">
      <c r="B68" s="3" t="s">
        <v>149</v>
      </c>
      <c r="C68" s="3" t="s">
        <v>10</v>
      </c>
      <c r="D68" s="3" t="s">
        <v>10</v>
      </c>
      <c r="E68" s="3" t="s">
        <v>10</v>
      </c>
      <c r="F68" s="3" t="s">
        <v>150</v>
      </c>
      <c r="G68" s="3" t="s">
        <v>10</v>
      </c>
      <c r="H68" s="3" t="s">
        <v>10</v>
      </c>
      <c r="I68" s="3" t="s">
        <v>10</v>
      </c>
      <c r="J68" s="3" t="s">
        <v>10</v>
      </c>
      <c r="K68" s="3" t="s">
        <v>10</v>
      </c>
      <c r="L68" s="3" t="s">
        <v>10</v>
      </c>
    </row>
    <row r="69" spans="2:11">
      <c r="B69" s="3" t="s">
        <v>12</v>
      </c>
      <c r="C69" s="3" t="s">
        <v>13</v>
      </c>
      <c r="D69" s="3" t="s">
        <v>14</v>
      </c>
      <c r="E69" s="3" t="s">
        <v>15</v>
      </c>
      <c r="F69" s="3" t="s">
        <v>16</v>
      </c>
      <c r="G69" s="3" t="s">
        <v>17</v>
      </c>
      <c r="H69" s="3" t="s">
        <v>18</v>
      </c>
      <c r="I69" s="3" t="s">
        <v>19</v>
      </c>
      <c r="J69" s="3" t="s">
        <v>4</v>
      </c>
      <c r="K69" s="3" t="s">
        <v>20</v>
      </c>
    </row>
    <row r="70" spans="2:11">
      <c r="B70" t="s">
        <v>21</v>
      </c>
      <c r="C70" t="s">
        <v>151</v>
      </c>
      <c r="D70" t="s">
        <v>10</v>
      </c>
      <c r="E70" t="s">
        <v>152</v>
      </c>
      <c r="F70" t="s">
        <v>153</v>
      </c>
      <c r="G70" t="s">
        <v>93</v>
      </c>
      <c r="H70" t="s">
        <v>94</v>
      </c>
      <c r="I70" t="s">
        <v>27</v>
      </c>
      <c r="J70" t="s">
        <v>8</v>
      </c>
      <c r="K70" t="s">
        <v>154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topLeftCell="A24" workbookViewId="0">
      <selection activeCell="A48" sqref="A48:D50"/>
    </sheetView>
  </sheetViews>
  <sheetFormatPr defaultColWidth="11" defaultRowHeight="14.25"/>
  <cols>
    <col min="1" max="1" width="11.5"/>
    <col min="9" max="9" width="9.375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155</v>
      </c>
    </row>
    <row r="2" spans="1:9">
      <c r="A2" t="s">
        <v>22</v>
      </c>
      <c r="B2" t="s">
        <v>25</v>
      </c>
      <c r="C2" t="s">
        <v>26</v>
      </c>
      <c r="D2" s="4">
        <v>360</v>
      </c>
      <c r="E2" t="str">
        <f>VLOOKUP(A2,HOP!A:L,12,0)</f>
        <v>360.00</v>
      </c>
      <c r="F2" t="str">
        <f>VLOOKUP(A2,HOP!A:C,3,0)</f>
        <v>2396952</v>
      </c>
      <c r="G2">
        <f>D2-E2</f>
        <v>0</v>
      </c>
      <c r="H2" t="str">
        <f>$H$1&amp;F2</f>
        <v>，2396952</v>
      </c>
      <c r="I2" t="str">
        <f>VLOOKUP(A2,HOP!A:T,20,0)</f>
        <v>直采</v>
      </c>
    </row>
    <row r="3" spans="1:9">
      <c r="A3" t="s">
        <v>31</v>
      </c>
      <c r="B3" t="s">
        <v>34</v>
      </c>
      <c r="C3" t="s">
        <v>25</v>
      </c>
      <c r="D3" s="4">
        <v>560</v>
      </c>
      <c r="E3" t="str">
        <f>VLOOKUP(A3,HOP!A:L,12,0)</f>
        <v>560.00</v>
      </c>
      <c r="F3" t="str">
        <f>VLOOKUP(A3,HOP!A:C,3,0)</f>
        <v>2396646</v>
      </c>
      <c r="G3">
        <f t="shared" ref="G3:G39" si="0">D3-E3</f>
        <v>0</v>
      </c>
      <c r="H3" t="str">
        <f t="shared" ref="H3:H39" si="1">$H$1&amp;F3</f>
        <v>，2396646</v>
      </c>
      <c r="I3" t="str">
        <f>VLOOKUP(A3,HOP!A:T,20,0)</f>
        <v>直采</v>
      </c>
    </row>
    <row r="4" spans="1:9">
      <c r="A4" t="s">
        <v>38</v>
      </c>
      <c r="B4" t="s">
        <v>34</v>
      </c>
      <c r="C4" t="s">
        <v>25</v>
      </c>
      <c r="D4" s="4">
        <v>1250</v>
      </c>
      <c r="E4" t="str">
        <f>VLOOKUP(A4,HOP!A:L,12,0)</f>
        <v>1250.00</v>
      </c>
      <c r="F4" t="str">
        <f>VLOOKUP(A4,HOP!A:C,3,0)</f>
        <v>2388488</v>
      </c>
      <c r="G4">
        <f t="shared" si="0"/>
        <v>0</v>
      </c>
      <c r="H4" t="str">
        <f t="shared" si="1"/>
        <v>，2388488</v>
      </c>
      <c r="I4" t="str">
        <f>VLOOKUP(A4,HOP!A:T,20,0)</f>
        <v>直采</v>
      </c>
    </row>
    <row r="5" spans="1:9">
      <c r="A5" t="s">
        <v>45</v>
      </c>
      <c r="B5" t="s">
        <v>34</v>
      </c>
      <c r="C5" t="s">
        <v>25</v>
      </c>
      <c r="D5" s="4">
        <v>290</v>
      </c>
      <c r="E5" t="str">
        <f>VLOOKUP(A5,HOP!A:L,12,0)</f>
        <v>290.00</v>
      </c>
      <c r="F5" t="str">
        <f>VLOOKUP(A5,HOP!A:C,3,0)</f>
        <v>2388353</v>
      </c>
      <c r="G5">
        <f t="shared" si="0"/>
        <v>0</v>
      </c>
      <c r="H5" t="str">
        <f t="shared" si="1"/>
        <v>，2388353</v>
      </c>
      <c r="I5" t="str">
        <f>VLOOKUP(A5,HOP!A:T,20,0)</f>
        <v>直采</v>
      </c>
    </row>
    <row r="6" spans="1:9">
      <c r="A6" t="s">
        <v>49</v>
      </c>
      <c r="B6" t="s">
        <v>34</v>
      </c>
      <c r="C6" t="s">
        <v>25</v>
      </c>
      <c r="D6" s="4">
        <v>300</v>
      </c>
      <c r="E6" t="str">
        <f>VLOOKUP(A6,HOP!A:L,12,0)</f>
        <v>300.00</v>
      </c>
      <c r="F6" t="str">
        <f>VLOOKUP(A6,HOP!A:C,3,0)</f>
        <v>2388403</v>
      </c>
      <c r="G6">
        <f t="shared" si="0"/>
        <v>0</v>
      </c>
      <c r="H6" t="str">
        <f t="shared" si="1"/>
        <v>，2388403</v>
      </c>
      <c r="I6" t="str">
        <f>VLOOKUP(A6,HOP!A:T,20,0)</f>
        <v>直采</v>
      </c>
    </row>
    <row r="7" spans="1:9">
      <c r="A7" t="s">
        <v>53</v>
      </c>
      <c r="B7" t="s">
        <v>34</v>
      </c>
      <c r="C7" t="s">
        <v>25</v>
      </c>
      <c r="D7" s="4">
        <v>302</v>
      </c>
      <c r="E7" t="str">
        <f>VLOOKUP(A7,HOP!A:L,12,0)</f>
        <v>302.00</v>
      </c>
      <c r="F7" t="str">
        <f>VLOOKUP(A7,HOP!A:C,3,0)</f>
        <v>2396054</v>
      </c>
      <c r="G7">
        <f t="shared" si="0"/>
        <v>0</v>
      </c>
      <c r="H7" t="str">
        <f t="shared" si="1"/>
        <v>，2396054</v>
      </c>
      <c r="I7" t="str">
        <f>VLOOKUP(A7,HOP!A:T,20,0)</f>
        <v>直采</v>
      </c>
    </row>
    <row r="8" hidden="1" spans="1:10">
      <c r="A8">
        <v>1291791056</v>
      </c>
      <c r="B8" t="s">
        <v>61</v>
      </c>
      <c r="C8" t="s">
        <v>34</v>
      </c>
      <c r="D8" s="4">
        <v>164</v>
      </c>
      <c r="E8">
        <v>164</v>
      </c>
      <c r="F8" s="7" t="s">
        <v>156</v>
      </c>
      <c r="G8">
        <f t="shared" si="0"/>
        <v>0</v>
      </c>
      <c r="H8" t="str">
        <f t="shared" si="1"/>
        <v>，202201150813360020</v>
      </c>
      <c r="I8" t="e">
        <f>VLOOKUP(A8,HOP!A:T,20,0)</f>
        <v>#N/A</v>
      </c>
      <c r="J8">
        <v>1.15</v>
      </c>
    </row>
    <row r="9" hidden="1" spans="1:10">
      <c r="A9">
        <v>1291791880</v>
      </c>
      <c r="B9" t="s">
        <v>61</v>
      </c>
      <c r="C9" t="s">
        <v>34</v>
      </c>
      <c r="D9" s="4">
        <v>164</v>
      </c>
      <c r="E9">
        <v>164</v>
      </c>
      <c r="F9" s="7" t="s">
        <v>157</v>
      </c>
      <c r="G9">
        <f t="shared" si="0"/>
        <v>0</v>
      </c>
      <c r="H9" t="str">
        <f t="shared" si="1"/>
        <v>，202201150826440022</v>
      </c>
      <c r="I9" t="e">
        <f>VLOOKUP(A9,HOP!A:T,20,0)</f>
        <v>#N/A</v>
      </c>
      <c r="J9">
        <v>1.15</v>
      </c>
    </row>
    <row r="10" hidden="1" spans="1:10">
      <c r="A10">
        <v>1292866531</v>
      </c>
      <c r="B10" t="s">
        <v>34</v>
      </c>
      <c r="C10" t="s">
        <v>25</v>
      </c>
      <c r="D10" s="4">
        <v>164</v>
      </c>
      <c r="E10">
        <v>164</v>
      </c>
      <c r="F10" s="7" t="s">
        <v>158</v>
      </c>
      <c r="G10">
        <f t="shared" si="0"/>
        <v>0</v>
      </c>
      <c r="H10" t="str">
        <f t="shared" si="1"/>
        <v>，202201160812180020</v>
      </c>
      <c r="I10" t="e">
        <f>VLOOKUP(A10,HOP!A:T,20,0)</f>
        <v>#N/A</v>
      </c>
      <c r="J10">
        <v>1.16</v>
      </c>
    </row>
    <row r="11" hidden="1" spans="1:10">
      <c r="A11">
        <v>1292867267</v>
      </c>
      <c r="B11" t="s">
        <v>34</v>
      </c>
      <c r="C11" t="s">
        <v>25</v>
      </c>
      <c r="D11" s="4">
        <v>164</v>
      </c>
      <c r="E11">
        <v>164</v>
      </c>
      <c r="F11" s="7" t="s">
        <v>159</v>
      </c>
      <c r="G11">
        <f t="shared" si="0"/>
        <v>0</v>
      </c>
      <c r="H11" t="str">
        <f t="shared" si="1"/>
        <v>，202201160811470020</v>
      </c>
      <c r="I11" t="e">
        <f>VLOOKUP(A11,HOP!A:T,20,0)</f>
        <v>#N/A</v>
      </c>
      <c r="J11">
        <v>1.16</v>
      </c>
    </row>
    <row r="12" hidden="1" spans="1:10">
      <c r="A12">
        <v>1294854171</v>
      </c>
      <c r="B12" t="s">
        <v>25</v>
      </c>
      <c r="C12" t="s">
        <v>26</v>
      </c>
      <c r="D12" s="4">
        <v>158.41</v>
      </c>
      <c r="E12">
        <v>158.41</v>
      </c>
      <c r="F12" s="7" t="s">
        <v>160</v>
      </c>
      <c r="G12">
        <f t="shared" si="0"/>
        <v>0</v>
      </c>
      <c r="H12" t="str">
        <f t="shared" si="1"/>
        <v>，202201171750060022</v>
      </c>
      <c r="I12" t="e">
        <f>VLOOKUP(A12,HOP!A:T,20,0)</f>
        <v>#N/A</v>
      </c>
      <c r="J12">
        <v>1.17</v>
      </c>
    </row>
    <row r="13" hidden="1" spans="1:10">
      <c r="A13">
        <v>1295193752</v>
      </c>
      <c r="B13" t="s">
        <v>26</v>
      </c>
      <c r="C13" t="s">
        <v>72</v>
      </c>
      <c r="D13" s="4">
        <v>158.41</v>
      </c>
      <c r="E13">
        <v>158.41</v>
      </c>
      <c r="F13" s="7" t="s">
        <v>161</v>
      </c>
      <c r="G13">
        <f t="shared" si="0"/>
        <v>0</v>
      </c>
      <c r="H13" t="str">
        <f t="shared" si="1"/>
        <v>，202201180818030021</v>
      </c>
      <c r="I13" t="e">
        <f>VLOOKUP(A13,HOP!A:T,20,0)</f>
        <v>#N/A</v>
      </c>
      <c r="J13">
        <v>1.18</v>
      </c>
    </row>
    <row r="14" hidden="1" spans="1:10">
      <c r="A14">
        <v>1295193874</v>
      </c>
      <c r="B14" t="s">
        <v>26</v>
      </c>
      <c r="C14" t="s">
        <v>72</v>
      </c>
      <c r="D14" s="4">
        <v>158.41</v>
      </c>
      <c r="E14">
        <v>158.41</v>
      </c>
      <c r="F14" s="7" t="s">
        <v>162</v>
      </c>
      <c r="G14">
        <f t="shared" si="0"/>
        <v>0</v>
      </c>
      <c r="H14" t="str">
        <f t="shared" si="1"/>
        <v>，202201180820490025</v>
      </c>
      <c r="I14" t="e">
        <f>VLOOKUP(A14,HOP!A:T,20,0)</f>
        <v>#N/A</v>
      </c>
      <c r="J14">
        <v>1.18</v>
      </c>
    </row>
    <row r="15" spans="1:9">
      <c r="A15" t="s">
        <v>76</v>
      </c>
      <c r="B15" t="s">
        <v>26</v>
      </c>
      <c r="C15" t="s">
        <v>72</v>
      </c>
      <c r="D15" s="4">
        <v>245</v>
      </c>
      <c r="E15" t="str">
        <f>VLOOKUP(A15,HOP!A:L,12,0)</f>
        <v>245.00</v>
      </c>
      <c r="F15" t="str">
        <f>VLOOKUP(A15,HOP!A:C,3,0)</f>
        <v>2401392</v>
      </c>
      <c r="G15">
        <f t="shared" si="0"/>
        <v>0</v>
      </c>
      <c r="H15" t="str">
        <f t="shared" si="1"/>
        <v>，2401392</v>
      </c>
      <c r="I15" t="str">
        <f>VLOOKUP(A15,HOP!A:T,20,0)</f>
        <v>直采</v>
      </c>
    </row>
    <row r="16" spans="1:9">
      <c r="A16" t="s">
        <v>82</v>
      </c>
      <c r="B16" t="s">
        <v>61</v>
      </c>
      <c r="C16" t="s">
        <v>34</v>
      </c>
      <c r="D16" s="4">
        <v>383.17</v>
      </c>
      <c r="E16" t="str">
        <f>VLOOKUP(A16,HOP!A:L,12,0)</f>
        <v>383.17</v>
      </c>
      <c r="F16" t="str">
        <f>VLOOKUP(A16,HOP!A:C,3,0)</f>
        <v>2394236</v>
      </c>
      <c r="G16">
        <f t="shared" si="0"/>
        <v>0</v>
      </c>
      <c r="H16" t="str">
        <f t="shared" si="1"/>
        <v>，2394236</v>
      </c>
      <c r="I16" t="str">
        <f>VLOOKUP(A16,HOP!A:T,20,0)</f>
        <v>直采</v>
      </c>
    </row>
    <row r="17" spans="1:9">
      <c r="A17" t="s">
        <v>86</v>
      </c>
      <c r="B17" t="s">
        <v>34</v>
      </c>
      <c r="C17" t="s">
        <v>25</v>
      </c>
      <c r="D17" s="4">
        <v>383.17</v>
      </c>
      <c r="E17" t="str">
        <f>VLOOKUP(A17,HOP!A:L,12,0)</f>
        <v>383.17</v>
      </c>
      <c r="F17" t="str">
        <f>VLOOKUP(A17,HOP!A:C,3,0)</f>
        <v>2396435</v>
      </c>
      <c r="G17">
        <f t="shared" si="0"/>
        <v>0</v>
      </c>
      <c r="H17" t="str">
        <f t="shared" si="1"/>
        <v>，2396435</v>
      </c>
      <c r="I17" t="str">
        <f>VLOOKUP(A17,HOP!A:T,20,0)</f>
        <v>直采</v>
      </c>
    </row>
    <row r="18" spans="1:9">
      <c r="A18" t="s">
        <v>88</v>
      </c>
      <c r="B18" t="s">
        <v>25</v>
      </c>
      <c r="C18" t="s">
        <v>26</v>
      </c>
      <c r="D18" s="4">
        <v>383.17</v>
      </c>
      <c r="E18" t="str">
        <f>VLOOKUP(A18,HOP!A:L,12,0)</f>
        <v>383.17</v>
      </c>
      <c r="F18" t="str">
        <f>VLOOKUP(A18,HOP!A:C,3,0)</f>
        <v>2399171</v>
      </c>
      <c r="G18">
        <f t="shared" si="0"/>
        <v>0</v>
      </c>
      <c r="H18" t="str">
        <f t="shared" si="1"/>
        <v>，2399171</v>
      </c>
      <c r="I18" t="str">
        <f>VLOOKUP(A18,HOP!A:T,20,0)</f>
        <v>直采</v>
      </c>
    </row>
    <row r="19" spans="1:9">
      <c r="A19" t="s">
        <v>90</v>
      </c>
      <c r="B19" t="s">
        <v>93</v>
      </c>
      <c r="C19" t="s">
        <v>94</v>
      </c>
      <c r="D19" s="4">
        <v>222.28</v>
      </c>
      <c r="E19" t="str">
        <f>VLOOKUP(A19,HOP!A:L,12,0)</f>
        <v>222.28</v>
      </c>
      <c r="F19" t="str">
        <f>VLOOKUP(A19,HOP!A:C,3,0)</f>
        <v>2404581</v>
      </c>
      <c r="G19">
        <f t="shared" si="0"/>
        <v>0</v>
      </c>
      <c r="H19" t="str">
        <f t="shared" si="1"/>
        <v>，2404581</v>
      </c>
      <c r="I19" t="str">
        <f>VLOOKUP(A19,HOP!A:T,20,0)</f>
        <v>直采</v>
      </c>
    </row>
    <row r="20" hidden="1" spans="1:10">
      <c r="A20">
        <v>1290412720</v>
      </c>
      <c r="B20" t="s">
        <v>34</v>
      </c>
      <c r="C20" t="s">
        <v>26</v>
      </c>
      <c r="D20" s="4">
        <v>274</v>
      </c>
      <c r="E20">
        <v>274</v>
      </c>
      <c r="F20" s="7" t="s">
        <v>163</v>
      </c>
      <c r="G20">
        <f t="shared" si="0"/>
        <v>0</v>
      </c>
      <c r="H20" t="str">
        <f t="shared" si="1"/>
        <v>，202201132045120021</v>
      </c>
      <c r="I20" t="e">
        <f>VLOOKUP(A20,HOP!A:T,20,0)</f>
        <v>#N/A</v>
      </c>
      <c r="J20">
        <v>1.13</v>
      </c>
    </row>
    <row r="21" spans="1:9">
      <c r="A21" t="s">
        <v>106</v>
      </c>
      <c r="B21" t="s">
        <v>61</v>
      </c>
      <c r="C21" t="s">
        <v>34</v>
      </c>
      <c r="D21" s="4">
        <v>151</v>
      </c>
      <c r="E21" t="str">
        <f>VLOOKUP(A21,HOP!A:L,12,0)</f>
        <v>151.00</v>
      </c>
      <c r="F21" t="str">
        <f>VLOOKUP(A21,HOP!A:C,3,0)</f>
        <v>2394066</v>
      </c>
      <c r="G21">
        <f t="shared" si="0"/>
        <v>0</v>
      </c>
      <c r="H21" t="str">
        <f t="shared" si="1"/>
        <v>，2394066</v>
      </c>
      <c r="I21" t="str">
        <f>VLOOKUP(A21,HOP!A:T,20,0)</f>
        <v>直采</v>
      </c>
    </row>
    <row r="22" spans="1:9">
      <c r="A22" t="s">
        <v>110</v>
      </c>
      <c r="B22" t="s">
        <v>61</v>
      </c>
      <c r="C22" t="s">
        <v>34</v>
      </c>
      <c r="D22" s="4">
        <v>151</v>
      </c>
      <c r="E22" t="str">
        <f>VLOOKUP(A22,HOP!A:L,12,0)</f>
        <v>151.00</v>
      </c>
      <c r="F22" t="str">
        <f>VLOOKUP(A22,HOP!A:C,3,0)</f>
        <v>2394563</v>
      </c>
      <c r="G22">
        <f t="shared" si="0"/>
        <v>0</v>
      </c>
      <c r="H22" t="str">
        <f t="shared" si="1"/>
        <v>，2394563</v>
      </c>
      <c r="I22" t="str">
        <f>VLOOKUP(A22,HOP!A:T,20,0)</f>
        <v>直采</v>
      </c>
    </row>
    <row r="23" spans="1:9">
      <c r="A23" t="s">
        <v>112</v>
      </c>
      <c r="B23" t="s">
        <v>34</v>
      </c>
      <c r="C23" t="s">
        <v>25</v>
      </c>
      <c r="D23" s="4">
        <v>151</v>
      </c>
      <c r="E23" t="str">
        <f>VLOOKUP(A23,HOP!A:L,12,0)</f>
        <v>151.00</v>
      </c>
      <c r="F23" t="str">
        <f>VLOOKUP(A23,HOP!A:C,3,0)</f>
        <v>2395930</v>
      </c>
      <c r="G23">
        <f t="shared" si="0"/>
        <v>0</v>
      </c>
      <c r="H23" t="str">
        <f t="shared" si="1"/>
        <v>，2395930</v>
      </c>
      <c r="I23" t="str">
        <f>VLOOKUP(A23,HOP!A:T,20,0)</f>
        <v>直采</v>
      </c>
    </row>
    <row r="24" spans="1:9">
      <c r="A24" t="s">
        <v>113</v>
      </c>
      <c r="B24" t="s">
        <v>25</v>
      </c>
      <c r="C24" t="s">
        <v>26</v>
      </c>
      <c r="D24" s="4">
        <v>151</v>
      </c>
      <c r="E24" t="str">
        <f>VLOOKUP(A24,HOP!A:L,12,0)</f>
        <v>151.00</v>
      </c>
      <c r="F24" t="str">
        <f>VLOOKUP(A24,HOP!A:C,3,0)</f>
        <v>2397686</v>
      </c>
      <c r="G24">
        <f t="shared" si="0"/>
        <v>0</v>
      </c>
      <c r="H24" t="str">
        <f t="shared" si="1"/>
        <v>，2397686</v>
      </c>
      <c r="I24" t="str">
        <f>VLOOKUP(A24,HOP!A:T,20,0)</f>
        <v>直采</v>
      </c>
    </row>
    <row r="25" spans="1:9">
      <c r="A25" t="s">
        <v>115</v>
      </c>
      <c r="B25" t="s">
        <v>25</v>
      </c>
      <c r="C25" t="s">
        <v>26</v>
      </c>
      <c r="D25" s="4">
        <v>151</v>
      </c>
      <c r="E25" t="str">
        <f>VLOOKUP(A25,HOP!A:L,12,0)</f>
        <v>151.00</v>
      </c>
      <c r="F25" t="str">
        <f>VLOOKUP(A25,HOP!A:C,3,0)</f>
        <v>2398268</v>
      </c>
      <c r="G25">
        <f t="shared" si="0"/>
        <v>0</v>
      </c>
      <c r="H25" t="str">
        <f t="shared" si="1"/>
        <v>，2398268</v>
      </c>
      <c r="I25" t="str">
        <f>VLOOKUP(A25,HOP!A:T,20,0)</f>
        <v>直采</v>
      </c>
    </row>
    <row r="26" spans="1:9">
      <c r="A26" t="s">
        <v>117</v>
      </c>
      <c r="B26" t="s">
        <v>26</v>
      </c>
      <c r="C26" t="s">
        <v>72</v>
      </c>
      <c r="D26" s="4">
        <v>151</v>
      </c>
      <c r="E26" t="str">
        <f>VLOOKUP(A26,HOP!A:L,12,0)</f>
        <v>151.00</v>
      </c>
      <c r="F26" t="str">
        <f>VLOOKUP(A26,HOP!A:C,3,0)</f>
        <v>2400941</v>
      </c>
      <c r="G26">
        <f t="shared" si="0"/>
        <v>0</v>
      </c>
      <c r="H26" t="str">
        <f t="shared" si="1"/>
        <v>，2400941</v>
      </c>
      <c r="I26" t="str">
        <f>VLOOKUP(A26,HOP!A:T,20,0)</f>
        <v>直采</v>
      </c>
    </row>
    <row r="27" spans="1:9">
      <c r="A27" t="s">
        <v>119</v>
      </c>
      <c r="B27" t="s">
        <v>72</v>
      </c>
      <c r="C27" t="s">
        <v>93</v>
      </c>
      <c r="D27" s="4">
        <v>151</v>
      </c>
      <c r="E27" t="str">
        <f>VLOOKUP(A27,HOP!A:L,12,0)</f>
        <v>151.00</v>
      </c>
      <c r="F27" t="str">
        <f>VLOOKUP(A27,HOP!A:C,3,0)</f>
        <v>2402009</v>
      </c>
      <c r="G27">
        <f t="shared" si="0"/>
        <v>0</v>
      </c>
      <c r="H27" t="str">
        <f t="shared" si="1"/>
        <v>，2402009</v>
      </c>
      <c r="I27" t="str">
        <f>VLOOKUP(A27,HOP!A:T,20,0)</f>
        <v>直采</v>
      </c>
    </row>
    <row r="28" spans="1:9">
      <c r="A28" t="s">
        <v>120</v>
      </c>
      <c r="B28" t="s">
        <v>93</v>
      </c>
      <c r="C28" t="s">
        <v>94</v>
      </c>
      <c r="D28" s="4">
        <v>151</v>
      </c>
      <c r="E28" t="str">
        <f>VLOOKUP(A28,HOP!A:L,12,0)</f>
        <v>151.00</v>
      </c>
      <c r="F28" t="str">
        <f>VLOOKUP(A28,HOP!A:C,3,0)</f>
        <v>2404219</v>
      </c>
      <c r="G28">
        <f t="shared" si="0"/>
        <v>0</v>
      </c>
      <c r="H28" t="str">
        <f t="shared" si="1"/>
        <v>，2404219</v>
      </c>
      <c r="I28" t="str">
        <f>VLOOKUP(A28,HOP!A:T,20,0)</f>
        <v>直采</v>
      </c>
    </row>
    <row r="29" spans="1:9">
      <c r="A29" t="s">
        <v>121</v>
      </c>
      <c r="B29" t="s">
        <v>93</v>
      </c>
      <c r="C29" t="s">
        <v>94</v>
      </c>
      <c r="D29" s="4">
        <v>151</v>
      </c>
      <c r="E29" t="str">
        <f>VLOOKUP(A29,HOP!A:L,12,0)</f>
        <v>151.00</v>
      </c>
      <c r="F29" t="str">
        <f>VLOOKUP(A29,HOP!A:C,3,0)</f>
        <v>2404684</v>
      </c>
      <c r="G29">
        <f t="shared" si="0"/>
        <v>0</v>
      </c>
      <c r="H29" t="str">
        <f t="shared" si="1"/>
        <v>，2404684</v>
      </c>
      <c r="I29" t="str">
        <f>VLOOKUP(A29,HOP!A:T,20,0)</f>
        <v>直采</v>
      </c>
    </row>
    <row r="30" spans="1:9">
      <c r="A30" t="s">
        <v>123</v>
      </c>
      <c r="B30" t="s">
        <v>94</v>
      </c>
      <c r="C30" t="s">
        <v>124</v>
      </c>
      <c r="D30" s="4">
        <v>151</v>
      </c>
      <c r="E30" t="str">
        <f>VLOOKUP(A30,HOP!A:L,12,0)</f>
        <v>151.00</v>
      </c>
      <c r="F30" t="str">
        <f>VLOOKUP(A30,HOP!A:C,3,0)</f>
        <v>2405937</v>
      </c>
      <c r="G30">
        <f t="shared" si="0"/>
        <v>0</v>
      </c>
      <c r="H30" t="str">
        <f t="shared" si="1"/>
        <v>，2405937</v>
      </c>
      <c r="I30" t="str">
        <f>VLOOKUP(A30,HOP!A:T,20,0)</f>
        <v>直采</v>
      </c>
    </row>
    <row r="31" spans="1:9">
      <c r="A31" t="s">
        <v>125</v>
      </c>
      <c r="B31" t="s">
        <v>94</v>
      </c>
      <c r="C31" t="s">
        <v>124</v>
      </c>
      <c r="D31" s="4">
        <v>151</v>
      </c>
      <c r="E31" t="str">
        <f>VLOOKUP(A31,HOP!A:L,12,0)</f>
        <v>151.00</v>
      </c>
      <c r="F31" t="str">
        <f>VLOOKUP(A31,HOP!A:C,3,0)</f>
        <v>2405975</v>
      </c>
      <c r="G31">
        <f t="shared" si="0"/>
        <v>0</v>
      </c>
      <c r="H31" t="str">
        <f t="shared" si="1"/>
        <v>，2405975</v>
      </c>
      <c r="I31" t="str">
        <f>VLOOKUP(A31,HOP!A:T,20,0)</f>
        <v>直采</v>
      </c>
    </row>
    <row r="32" spans="1:9">
      <c r="A32" t="s">
        <v>128</v>
      </c>
      <c r="B32" t="s">
        <v>72</v>
      </c>
      <c r="C32" t="s">
        <v>93</v>
      </c>
      <c r="D32" s="4">
        <v>920</v>
      </c>
      <c r="E32" t="str">
        <f>VLOOKUP(A32,HOP!A:L,12,0)</f>
        <v>920.00</v>
      </c>
      <c r="F32" t="str">
        <f>VLOOKUP(A32,HOP!A:C,3,0)</f>
        <v>2403238</v>
      </c>
      <c r="G32">
        <f t="shared" si="0"/>
        <v>0</v>
      </c>
      <c r="H32" t="str">
        <f t="shared" si="1"/>
        <v>，2403238</v>
      </c>
      <c r="I32" t="str">
        <f>VLOOKUP(A32,HOP!A:T,20,0)</f>
        <v>直采</v>
      </c>
    </row>
    <row r="33" spans="1:9">
      <c r="A33" t="s">
        <v>134</v>
      </c>
      <c r="B33" t="s">
        <v>61</v>
      </c>
      <c r="C33" t="s">
        <v>34</v>
      </c>
      <c r="D33" s="4">
        <v>259</v>
      </c>
      <c r="E33" t="str">
        <f>VLOOKUP(A33,HOP!A:L,12,0)</f>
        <v>259.00</v>
      </c>
      <c r="F33" t="str">
        <f>VLOOKUP(A33,HOP!A:C,3,0)</f>
        <v>2393854</v>
      </c>
      <c r="G33">
        <f t="shared" si="0"/>
        <v>0</v>
      </c>
      <c r="H33" t="str">
        <f t="shared" si="1"/>
        <v>，2393854</v>
      </c>
      <c r="I33" t="str">
        <f>VLOOKUP(A33,HOP!A:T,20,0)</f>
        <v>直采</v>
      </c>
    </row>
    <row r="34" spans="1:9">
      <c r="A34" t="s">
        <v>137</v>
      </c>
      <c r="B34" t="s">
        <v>61</v>
      </c>
      <c r="C34" t="s">
        <v>34</v>
      </c>
      <c r="D34" s="4">
        <v>259</v>
      </c>
      <c r="E34" t="str">
        <f>VLOOKUP(A34,HOP!A:L,12,0)</f>
        <v>259.00</v>
      </c>
      <c r="F34" t="str">
        <f>VLOOKUP(A34,HOP!A:C,3,0)</f>
        <v>2394198</v>
      </c>
      <c r="G34">
        <f t="shared" si="0"/>
        <v>0</v>
      </c>
      <c r="H34" t="str">
        <f t="shared" si="1"/>
        <v>，2394198</v>
      </c>
      <c r="I34" t="str">
        <f>VLOOKUP(A34,HOP!A:T,20,0)</f>
        <v>直采</v>
      </c>
    </row>
    <row r="35" spans="1:9">
      <c r="A35" t="s">
        <v>139</v>
      </c>
      <c r="B35" t="s">
        <v>34</v>
      </c>
      <c r="C35" t="s">
        <v>25</v>
      </c>
      <c r="D35" s="4">
        <v>259</v>
      </c>
      <c r="E35" t="str">
        <f>VLOOKUP(A35,HOP!A:L,12,0)</f>
        <v>259.00</v>
      </c>
      <c r="F35" t="str">
        <f>VLOOKUP(A35,HOP!A:C,3,0)</f>
        <v>2394781</v>
      </c>
      <c r="G35">
        <f t="shared" si="0"/>
        <v>0</v>
      </c>
      <c r="H35" t="str">
        <f t="shared" si="1"/>
        <v>，2394781</v>
      </c>
      <c r="I35" t="str">
        <f>VLOOKUP(A35,HOP!A:T,20,0)</f>
        <v>直采</v>
      </c>
    </row>
    <row r="36" spans="1:9">
      <c r="A36" t="s">
        <v>141</v>
      </c>
      <c r="B36" t="s">
        <v>34</v>
      </c>
      <c r="C36" t="s">
        <v>25</v>
      </c>
      <c r="D36" s="4">
        <v>259</v>
      </c>
      <c r="E36" t="str">
        <f>VLOOKUP(A36,HOP!A:L,12,0)</f>
        <v>259.00</v>
      </c>
      <c r="F36" t="str">
        <f>VLOOKUP(A36,HOP!A:C,3,0)</f>
        <v>2395962</v>
      </c>
      <c r="G36">
        <f t="shared" si="0"/>
        <v>0</v>
      </c>
      <c r="H36" t="str">
        <f t="shared" si="1"/>
        <v>，2395962</v>
      </c>
      <c r="I36" t="str">
        <f>VLOOKUP(A36,HOP!A:T,20,0)</f>
        <v>直采</v>
      </c>
    </row>
    <row r="37" spans="1:9">
      <c r="A37" t="s">
        <v>143</v>
      </c>
      <c r="B37" t="s">
        <v>34</v>
      </c>
      <c r="C37" t="s">
        <v>25</v>
      </c>
      <c r="D37" s="4">
        <v>259</v>
      </c>
      <c r="E37" t="str">
        <f>VLOOKUP(A37,HOP!A:L,12,0)</f>
        <v>259.00</v>
      </c>
      <c r="F37" t="str">
        <f>VLOOKUP(A37,HOP!A:C,3,0)</f>
        <v>2396067</v>
      </c>
      <c r="G37">
        <f t="shared" si="0"/>
        <v>0</v>
      </c>
      <c r="H37" t="str">
        <f t="shared" si="1"/>
        <v>，2396067</v>
      </c>
      <c r="I37" t="str">
        <f>VLOOKUP(A37,HOP!A:T,20,0)</f>
        <v>直采</v>
      </c>
    </row>
    <row r="38" spans="1:9">
      <c r="A38" t="s">
        <v>146</v>
      </c>
      <c r="B38" t="s">
        <v>25</v>
      </c>
      <c r="C38" t="s">
        <v>26</v>
      </c>
      <c r="D38" s="4">
        <v>259</v>
      </c>
      <c r="E38" t="str">
        <f>VLOOKUP(A38,HOP!A:L,12,0)</f>
        <v>259.00</v>
      </c>
      <c r="F38" t="str">
        <f>VLOOKUP(A38,HOP!A:C,3,0)</f>
        <v>2396245</v>
      </c>
      <c r="G38">
        <f t="shared" si="0"/>
        <v>0</v>
      </c>
      <c r="H38" t="str">
        <f t="shared" si="1"/>
        <v>，2396245</v>
      </c>
      <c r="I38" t="str">
        <f>VLOOKUP(A38,HOP!A:T,20,0)</f>
        <v>直采</v>
      </c>
    </row>
    <row r="39" spans="1:9">
      <c r="A39" t="s">
        <v>151</v>
      </c>
      <c r="B39" t="s">
        <v>93</v>
      </c>
      <c r="C39" t="s">
        <v>94</v>
      </c>
      <c r="D39" s="4">
        <v>140</v>
      </c>
      <c r="E39" t="str">
        <f>VLOOKUP(A39,HOP!A:L,12,0)</f>
        <v>140.00</v>
      </c>
      <c r="F39" t="str">
        <f>VLOOKUP(A39,HOP!A:C,3,0)</f>
        <v>2404822</v>
      </c>
      <c r="G39">
        <f t="shared" si="0"/>
        <v>0</v>
      </c>
      <c r="H39" t="str">
        <f t="shared" si="1"/>
        <v>，2404822</v>
      </c>
      <c r="I39" t="str">
        <f>VLOOKUP(A39,HOP!A:T,20,0)</f>
        <v>直采</v>
      </c>
    </row>
    <row r="41" spans="4:4">
      <c r="D41">
        <f>SUM(D2:D40)</f>
        <v>10359.02</v>
      </c>
    </row>
    <row r="42" spans="4:4">
      <c r="D42" s="5" t="s">
        <v>6</v>
      </c>
    </row>
    <row r="48" spans="1:4">
      <c r="A48" t="s">
        <v>164</v>
      </c>
      <c r="D48">
        <v>8953.79</v>
      </c>
    </row>
    <row r="49" spans="1:4">
      <c r="A49" t="s">
        <v>165</v>
      </c>
      <c r="D49">
        <v>1405.23</v>
      </c>
    </row>
    <row r="50" spans="1:4">
      <c r="A50" t="s">
        <v>166</v>
      </c>
      <c r="D50">
        <f>SUBTOTAL(9,D48:D49)</f>
        <v>10359.02</v>
      </c>
    </row>
  </sheetData>
  <autoFilter ref="A1:I39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167</v>
      </c>
      <c r="B1" s="2" t="s">
        <v>168</v>
      </c>
      <c r="C1" s="2" t="s">
        <v>169</v>
      </c>
      <c r="D1" s="2" t="s">
        <v>170</v>
      </c>
      <c r="E1" s="2" t="s">
        <v>171</v>
      </c>
      <c r="F1" s="2" t="s">
        <v>17</v>
      </c>
      <c r="G1" s="2" t="s">
        <v>18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</row>
    <row r="2" s="1" customFormat="1" spans="1:20">
      <c r="A2" s="1" t="s">
        <v>125</v>
      </c>
      <c r="B2" s="1" t="s">
        <v>185</v>
      </c>
      <c r="C2" s="1" t="s">
        <v>186</v>
      </c>
      <c r="D2" s="1" t="s">
        <v>104</v>
      </c>
      <c r="E2" s="1" t="s">
        <v>122</v>
      </c>
      <c r="F2" s="1" t="s">
        <v>185</v>
      </c>
      <c r="G2" s="1" t="s">
        <v>187</v>
      </c>
      <c r="H2" s="1" t="s">
        <v>188</v>
      </c>
      <c r="I2" s="1" t="s">
        <v>109</v>
      </c>
      <c r="J2" s="1" t="s">
        <v>189</v>
      </c>
      <c r="K2" s="1" t="s">
        <v>109</v>
      </c>
      <c r="L2" s="1" t="s">
        <v>109</v>
      </c>
      <c r="M2" s="1" t="s">
        <v>190</v>
      </c>
      <c r="N2" s="1" t="s">
        <v>190</v>
      </c>
      <c r="O2" s="1" t="s">
        <v>7</v>
      </c>
      <c r="P2" s="1" t="s">
        <v>191</v>
      </c>
      <c r="Q2" s="1" t="s">
        <v>192</v>
      </c>
      <c r="R2" s="1" t="s">
        <v>193</v>
      </c>
      <c r="S2" s="1" t="s">
        <v>194</v>
      </c>
      <c r="T2" s="1" t="s">
        <v>195</v>
      </c>
    </row>
    <row r="3" s="1" customFormat="1" spans="1:20">
      <c r="A3" s="1" t="s">
        <v>123</v>
      </c>
      <c r="B3" s="1" t="s">
        <v>185</v>
      </c>
      <c r="C3" s="1" t="s">
        <v>196</v>
      </c>
      <c r="D3" s="1" t="s">
        <v>104</v>
      </c>
      <c r="E3" s="1" t="s">
        <v>114</v>
      </c>
      <c r="F3" s="1" t="s">
        <v>185</v>
      </c>
      <c r="G3" s="1" t="s">
        <v>187</v>
      </c>
      <c r="H3" s="1" t="s">
        <v>188</v>
      </c>
      <c r="I3" s="1" t="s">
        <v>109</v>
      </c>
      <c r="J3" s="1" t="s">
        <v>189</v>
      </c>
      <c r="K3" s="1" t="s">
        <v>109</v>
      </c>
      <c r="L3" s="1" t="s">
        <v>109</v>
      </c>
      <c r="M3" s="1" t="s">
        <v>190</v>
      </c>
      <c r="N3" s="1" t="s">
        <v>190</v>
      </c>
      <c r="O3" s="1" t="s">
        <v>7</v>
      </c>
      <c r="P3" s="1" t="s">
        <v>191</v>
      </c>
      <c r="Q3" s="1" t="s">
        <v>197</v>
      </c>
      <c r="R3" s="1" t="s">
        <v>193</v>
      </c>
      <c r="S3" s="1" t="s">
        <v>194</v>
      </c>
      <c r="T3" s="1" t="s">
        <v>195</v>
      </c>
    </row>
    <row r="4" s="1" customFormat="1" spans="1:20">
      <c r="A4" s="1" t="s">
        <v>151</v>
      </c>
      <c r="B4" s="1" t="s">
        <v>198</v>
      </c>
      <c r="C4" s="1" t="s">
        <v>199</v>
      </c>
      <c r="D4" s="1" t="s">
        <v>149</v>
      </c>
      <c r="E4" s="1" t="s">
        <v>152</v>
      </c>
      <c r="F4" s="1" t="s">
        <v>198</v>
      </c>
      <c r="G4" s="1" t="s">
        <v>185</v>
      </c>
      <c r="H4" s="1" t="s">
        <v>188</v>
      </c>
      <c r="I4" s="1" t="s">
        <v>154</v>
      </c>
      <c r="J4" s="1" t="s">
        <v>189</v>
      </c>
      <c r="K4" s="1" t="s">
        <v>154</v>
      </c>
      <c r="L4" s="1" t="s">
        <v>154</v>
      </c>
      <c r="M4" s="1" t="s">
        <v>190</v>
      </c>
      <c r="N4" s="1" t="s">
        <v>190</v>
      </c>
      <c r="O4" s="1" t="s">
        <v>7</v>
      </c>
      <c r="P4" s="1" t="s">
        <v>191</v>
      </c>
      <c r="Q4" s="1" t="s">
        <v>200</v>
      </c>
      <c r="R4" s="1" t="s">
        <v>193</v>
      </c>
      <c r="S4" s="1" t="s">
        <v>194</v>
      </c>
      <c r="T4" s="1" t="s">
        <v>195</v>
      </c>
    </row>
    <row r="5" s="1" customFormat="1" spans="1:20">
      <c r="A5" s="1" t="s">
        <v>121</v>
      </c>
      <c r="B5" s="1" t="s">
        <v>198</v>
      </c>
      <c r="C5" s="1" t="s">
        <v>201</v>
      </c>
      <c r="D5" s="1" t="s">
        <v>104</v>
      </c>
      <c r="E5" s="1" t="s">
        <v>122</v>
      </c>
      <c r="F5" s="1" t="s">
        <v>198</v>
      </c>
      <c r="G5" s="1" t="s">
        <v>185</v>
      </c>
      <c r="H5" s="1" t="s">
        <v>188</v>
      </c>
      <c r="I5" s="1" t="s">
        <v>109</v>
      </c>
      <c r="J5" s="1" t="s">
        <v>189</v>
      </c>
      <c r="K5" s="1" t="s">
        <v>109</v>
      </c>
      <c r="L5" s="1" t="s">
        <v>109</v>
      </c>
      <c r="M5" s="1" t="s">
        <v>190</v>
      </c>
      <c r="N5" s="1" t="s">
        <v>190</v>
      </c>
      <c r="O5" s="1" t="s">
        <v>7</v>
      </c>
      <c r="P5" s="1" t="s">
        <v>191</v>
      </c>
      <c r="Q5" s="1" t="s">
        <v>202</v>
      </c>
      <c r="R5" s="1" t="s">
        <v>193</v>
      </c>
      <c r="S5" s="1" t="s">
        <v>194</v>
      </c>
      <c r="T5" s="1" t="s">
        <v>195</v>
      </c>
    </row>
    <row r="6" s="1" customFormat="1" spans="1:20">
      <c r="A6" s="1" t="s">
        <v>90</v>
      </c>
      <c r="B6" s="1" t="s">
        <v>198</v>
      </c>
      <c r="C6" s="1" t="s">
        <v>203</v>
      </c>
      <c r="D6" s="1" t="s">
        <v>204</v>
      </c>
      <c r="E6" s="1" t="s">
        <v>91</v>
      </c>
      <c r="F6" s="1" t="s">
        <v>198</v>
      </c>
      <c r="G6" s="1" t="s">
        <v>185</v>
      </c>
      <c r="H6" s="1" t="s">
        <v>188</v>
      </c>
      <c r="I6" s="1" t="s">
        <v>95</v>
      </c>
      <c r="J6" s="1" t="s">
        <v>189</v>
      </c>
      <c r="K6" s="1" t="s">
        <v>95</v>
      </c>
      <c r="L6" s="1" t="s">
        <v>95</v>
      </c>
      <c r="M6" s="1" t="s">
        <v>190</v>
      </c>
      <c r="N6" s="1" t="s">
        <v>190</v>
      </c>
      <c r="O6" s="1" t="s">
        <v>7</v>
      </c>
      <c r="P6" s="1" t="s">
        <v>191</v>
      </c>
      <c r="Q6" s="1" t="s">
        <v>205</v>
      </c>
      <c r="R6" s="1" t="s">
        <v>193</v>
      </c>
      <c r="S6" s="1" t="s">
        <v>194</v>
      </c>
      <c r="T6" s="1" t="s">
        <v>195</v>
      </c>
    </row>
    <row r="7" s="1" customFormat="1" spans="1:20">
      <c r="A7" s="1" t="s">
        <v>120</v>
      </c>
      <c r="B7" s="1" t="s">
        <v>198</v>
      </c>
      <c r="C7" s="1" t="s">
        <v>206</v>
      </c>
      <c r="D7" s="1" t="s">
        <v>104</v>
      </c>
      <c r="E7" s="1" t="s">
        <v>118</v>
      </c>
      <c r="F7" s="1" t="s">
        <v>198</v>
      </c>
      <c r="G7" s="1" t="s">
        <v>185</v>
      </c>
      <c r="H7" s="1" t="s">
        <v>188</v>
      </c>
      <c r="I7" s="1" t="s">
        <v>109</v>
      </c>
      <c r="J7" s="1" t="s">
        <v>189</v>
      </c>
      <c r="K7" s="1" t="s">
        <v>109</v>
      </c>
      <c r="L7" s="1" t="s">
        <v>109</v>
      </c>
      <c r="M7" s="1" t="s">
        <v>190</v>
      </c>
      <c r="N7" s="1" t="s">
        <v>190</v>
      </c>
      <c r="O7" s="1" t="s">
        <v>7</v>
      </c>
      <c r="P7" s="1" t="s">
        <v>191</v>
      </c>
      <c r="Q7" s="1" t="s">
        <v>207</v>
      </c>
      <c r="R7" s="1" t="s">
        <v>193</v>
      </c>
      <c r="S7" s="1" t="s">
        <v>194</v>
      </c>
      <c r="T7" s="1" t="s">
        <v>195</v>
      </c>
    </row>
    <row r="8" s="1" customFormat="1" spans="1:20">
      <c r="A8" s="1" t="s">
        <v>128</v>
      </c>
      <c r="B8" s="1" t="s">
        <v>208</v>
      </c>
      <c r="C8" s="1" t="s">
        <v>209</v>
      </c>
      <c r="D8" s="1" t="s">
        <v>126</v>
      </c>
      <c r="E8" s="1" t="s">
        <v>129</v>
      </c>
      <c r="F8" s="1" t="s">
        <v>208</v>
      </c>
      <c r="G8" s="1" t="s">
        <v>198</v>
      </c>
      <c r="H8" s="1" t="s">
        <v>188</v>
      </c>
      <c r="I8" s="1" t="s">
        <v>131</v>
      </c>
      <c r="J8" s="1" t="s">
        <v>189</v>
      </c>
      <c r="K8" s="1" t="s">
        <v>131</v>
      </c>
      <c r="L8" s="1" t="s">
        <v>131</v>
      </c>
      <c r="M8" s="1" t="s">
        <v>190</v>
      </c>
      <c r="N8" s="1" t="s">
        <v>190</v>
      </c>
      <c r="O8" s="1" t="s">
        <v>7</v>
      </c>
      <c r="P8" s="1" t="s">
        <v>191</v>
      </c>
      <c r="Q8" s="1" t="s">
        <v>210</v>
      </c>
      <c r="R8" s="1" t="s">
        <v>193</v>
      </c>
      <c r="S8" s="1" t="s">
        <v>194</v>
      </c>
      <c r="T8" s="1" t="s">
        <v>195</v>
      </c>
    </row>
    <row r="9" s="1" customFormat="1" spans="1:20">
      <c r="A9" s="1" t="s">
        <v>119</v>
      </c>
      <c r="B9" s="1" t="s">
        <v>208</v>
      </c>
      <c r="C9" s="1" t="s">
        <v>211</v>
      </c>
      <c r="D9" s="1" t="s">
        <v>104</v>
      </c>
      <c r="E9" s="1" t="s">
        <v>118</v>
      </c>
      <c r="F9" s="1" t="s">
        <v>208</v>
      </c>
      <c r="G9" s="1" t="s">
        <v>198</v>
      </c>
      <c r="H9" s="1" t="s">
        <v>188</v>
      </c>
      <c r="I9" s="1" t="s">
        <v>109</v>
      </c>
      <c r="J9" s="1" t="s">
        <v>189</v>
      </c>
      <c r="K9" s="1" t="s">
        <v>109</v>
      </c>
      <c r="L9" s="1" t="s">
        <v>109</v>
      </c>
      <c r="M9" s="1" t="s">
        <v>190</v>
      </c>
      <c r="N9" s="1" t="s">
        <v>190</v>
      </c>
      <c r="O9" s="1" t="s">
        <v>7</v>
      </c>
      <c r="P9" s="1" t="s">
        <v>191</v>
      </c>
      <c r="Q9" s="1" t="s">
        <v>212</v>
      </c>
      <c r="R9" s="1" t="s">
        <v>193</v>
      </c>
      <c r="S9" s="1" t="s">
        <v>194</v>
      </c>
      <c r="T9" s="1" t="s">
        <v>195</v>
      </c>
    </row>
    <row r="10" s="1" customFormat="1" spans="1:20">
      <c r="A10" s="1" t="s">
        <v>76</v>
      </c>
      <c r="B10" s="1" t="s">
        <v>213</v>
      </c>
      <c r="C10" s="1" t="s">
        <v>214</v>
      </c>
      <c r="D10" s="1" t="s">
        <v>74</v>
      </c>
      <c r="E10" s="1" t="s">
        <v>77</v>
      </c>
      <c r="F10" s="1" t="s">
        <v>213</v>
      </c>
      <c r="G10" s="1" t="s">
        <v>208</v>
      </c>
      <c r="H10" s="1" t="s">
        <v>188</v>
      </c>
      <c r="I10" s="1" t="s">
        <v>79</v>
      </c>
      <c r="J10" s="1" t="s">
        <v>189</v>
      </c>
      <c r="K10" s="1" t="s">
        <v>79</v>
      </c>
      <c r="L10" s="1" t="s">
        <v>79</v>
      </c>
      <c r="M10" s="1" t="s">
        <v>190</v>
      </c>
      <c r="N10" s="1" t="s">
        <v>190</v>
      </c>
      <c r="O10" s="1" t="s">
        <v>7</v>
      </c>
      <c r="P10" s="1" t="s">
        <v>191</v>
      </c>
      <c r="Q10" s="1" t="s">
        <v>215</v>
      </c>
      <c r="R10" s="1" t="s">
        <v>193</v>
      </c>
      <c r="S10" s="1" t="s">
        <v>194</v>
      </c>
      <c r="T10" s="1" t="s">
        <v>195</v>
      </c>
    </row>
    <row r="11" s="1" customFormat="1" spans="1:20">
      <c r="A11" s="1" t="s">
        <v>117</v>
      </c>
      <c r="B11" s="1" t="s">
        <v>213</v>
      </c>
      <c r="C11" s="1" t="s">
        <v>216</v>
      </c>
      <c r="D11" s="1" t="s">
        <v>104</v>
      </c>
      <c r="E11" s="1" t="s">
        <v>118</v>
      </c>
      <c r="F11" s="1" t="s">
        <v>213</v>
      </c>
      <c r="G11" s="1" t="s">
        <v>208</v>
      </c>
      <c r="H11" s="1" t="s">
        <v>188</v>
      </c>
      <c r="I11" s="1" t="s">
        <v>109</v>
      </c>
      <c r="J11" s="1" t="s">
        <v>189</v>
      </c>
      <c r="K11" s="1" t="s">
        <v>109</v>
      </c>
      <c r="L11" s="1" t="s">
        <v>109</v>
      </c>
      <c r="M11" s="1" t="s">
        <v>190</v>
      </c>
      <c r="N11" s="1" t="s">
        <v>190</v>
      </c>
      <c r="O11" s="1" t="s">
        <v>7</v>
      </c>
      <c r="P11" s="1" t="s">
        <v>191</v>
      </c>
      <c r="Q11" s="1" t="s">
        <v>217</v>
      </c>
      <c r="R11" s="1" t="s">
        <v>193</v>
      </c>
      <c r="S11" s="1" t="s">
        <v>194</v>
      </c>
      <c r="T11" s="1" t="s">
        <v>195</v>
      </c>
    </row>
    <row r="12" s="1" customFormat="1" spans="1:20">
      <c r="A12" s="1" t="s">
        <v>88</v>
      </c>
      <c r="B12" s="1" t="s">
        <v>218</v>
      </c>
      <c r="C12" s="1" t="s">
        <v>219</v>
      </c>
      <c r="D12" s="1" t="s">
        <v>204</v>
      </c>
      <c r="E12" s="1" t="s">
        <v>89</v>
      </c>
      <c r="F12" s="1" t="s">
        <v>218</v>
      </c>
      <c r="G12" s="1" t="s">
        <v>213</v>
      </c>
      <c r="H12" s="1" t="s">
        <v>188</v>
      </c>
      <c r="I12" s="1" t="s">
        <v>85</v>
      </c>
      <c r="J12" s="1" t="s">
        <v>189</v>
      </c>
      <c r="K12" s="1" t="s">
        <v>85</v>
      </c>
      <c r="L12" s="1" t="s">
        <v>85</v>
      </c>
      <c r="M12" s="1" t="s">
        <v>190</v>
      </c>
      <c r="N12" s="1" t="s">
        <v>190</v>
      </c>
      <c r="O12" s="1" t="s">
        <v>7</v>
      </c>
      <c r="P12" s="1" t="s">
        <v>191</v>
      </c>
      <c r="Q12" s="1" t="s">
        <v>220</v>
      </c>
      <c r="R12" s="1" t="s">
        <v>193</v>
      </c>
      <c r="S12" s="1" t="s">
        <v>194</v>
      </c>
      <c r="T12" s="1" t="s">
        <v>195</v>
      </c>
    </row>
    <row r="13" s="1" customFormat="1" spans="1:20">
      <c r="A13" s="1" t="s">
        <v>115</v>
      </c>
      <c r="B13" s="1" t="s">
        <v>218</v>
      </c>
      <c r="C13" s="1" t="s">
        <v>221</v>
      </c>
      <c r="D13" s="1" t="s">
        <v>104</v>
      </c>
      <c r="E13" s="1" t="s">
        <v>116</v>
      </c>
      <c r="F13" s="1" t="s">
        <v>218</v>
      </c>
      <c r="G13" s="1" t="s">
        <v>213</v>
      </c>
      <c r="H13" s="1" t="s">
        <v>188</v>
      </c>
      <c r="I13" s="1" t="s">
        <v>109</v>
      </c>
      <c r="J13" s="1" t="s">
        <v>189</v>
      </c>
      <c r="K13" s="1" t="s">
        <v>109</v>
      </c>
      <c r="L13" s="1" t="s">
        <v>109</v>
      </c>
      <c r="M13" s="1" t="s">
        <v>190</v>
      </c>
      <c r="N13" s="1" t="s">
        <v>190</v>
      </c>
      <c r="O13" s="1" t="s">
        <v>7</v>
      </c>
      <c r="P13" s="1" t="s">
        <v>191</v>
      </c>
      <c r="Q13" s="1" t="s">
        <v>222</v>
      </c>
      <c r="R13" s="1" t="s">
        <v>193</v>
      </c>
      <c r="S13" s="1" t="s">
        <v>194</v>
      </c>
      <c r="T13" s="1" t="s">
        <v>195</v>
      </c>
    </row>
    <row r="14" s="1" customFormat="1" spans="1:20">
      <c r="A14" s="1" t="s">
        <v>113</v>
      </c>
      <c r="B14" s="1" t="s">
        <v>218</v>
      </c>
      <c r="C14" s="1" t="s">
        <v>223</v>
      </c>
      <c r="D14" s="1" t="s">
        <v>104</v>
      </c>
      <c r="E14" s="1" t="s">
        <v>114</v>
      </c>
      <c r="F14" s="1" t="s">
        <v>218</v>
      </c>
      <c r="G14" s="1" t="s">
        <v>213</v>
      </c>
      <c r="H14" s="1" t="s">
        <v>188</v>
      </c>
      <c r="I14" s="1" t="s">
        <v>109</v>
      </c>
      <c r="J14" s="1" t="s">
        <v>189</v>
      </c>
      <c r="K14" s="1" t="s">
        <v>109</v>
      </c>
      <c r="L14" s="1" t="s">
        <v>109</v>
      </c>
      <c r="M14" s="1" t="s">
        <v>190</v>
      </c>
      <c r="N14" s="1" t="s">
        <v>190</v>
      </c>
      <c r="O14" s="1" t="s">
        <v>7</v>
      </c>
      <c r="P14" s="1" t="s">
        <v>191</v>
      </c>
      <c r="Q14" s="1" t="s">
        <v>224</v>
      </c>
      <c r="R14" s="1" t="s">
        <v>193</v>
      </c>
      <c r="S14" s="1" t="s">
        <v>194</v>
      </c>
      <c r="T14" s="1" t="s">
        <v>195</v>
      </c>
    </row>
    <row r="15" s="1" customFormat="1" spans="1:20">
      <c r="A15" s="1" t="s">
        <v>22</v>
      </c>
      <c r="B15" s="1" t="s">
        <v>225</v>
      </c>
      <c r="C15" s="1" t="s">
        <v>226</v>
      </c>
      <c r="D15" s="1" t="s">
        <v>9</v>
      </c>
      <c r="E15" s="1" t="s">
        <v>23</v>
      </c>
      <c r="F15" s="1" t="s">
        <v>218</v>
      </c>
      <c r="G15" s="1" t="s">
        <v>213</v>
      </c>
      <c r="H15" s="1" t="s">
        <v>188</v>
      </c>
      <c r="I15" s="1" t="s">
        <v>28</v>
      </c>
      <c r="J15" s="1" t="s">
        <v>189</v>
      </c>
      <c r="K15" s="1" t="s">
        <v>28</v>
      </c>
      <c r="L15" s="1" t="s">
        <v>28</v>
      </c>
      <c r="M15" s="1" t="s">
        <v>190</v>
      </c>
      <c r="N15" s="1" t="s">
        <v>190</v>
      </c>
      <c r="O15" s="1" t="s">
        <v>7</v>
      </c>
      <c r="P15" s="1" t="s">
        <v>191</v>
      </c>
      <c r="Q15" s="1" t="s">
        <v>227</v>
      </c>
      <c r="R15" s="1" t="s">
        <v>193</v>
      </c>
      <c r="S15" s="1" t="s">
        <v>194</v>
      </c>
      <c r="T15" s="1" t="s">
        <v>195</v>
      </c>
    </row>
    <row r="16" s="1" customFormat="1" spans="1:20">
      <c r="A16" s="1" t="s">
        <v>31</v>
      </c>
      <c r="B16" s="1" t="s">
        <v>225</v>
      </c>
      <c r="C16" s="1" t="s">
        <v>228</v>
      </c>
      <c r="D16" s="1" t="s">
        <v>29</v>
      </c>
      <c r="E16" s="1" t="s">
        <v>32</v>
      </c>
      <c r="F16" s="1" t="s">
        <v>225</v>
      </c>
      <c r="G16" s="1" t="s">
        <v>218</v>
      </c>
      <c r="H16" s="1" t="s">
        <v>188</v>
      </c>
      <c r="I16" s="1" t="s">
        <v>35</v>
      </c>
      <c r="J16" s="1" t="s">
        <v>189</v>
      </c>
      <c r="K16" s="1" t="s">
        <v>35</v>
      </c>
      <c r="L16" s="1" t="s">
        <v>35</v>
      </c>
      <c r="M16" s="1" t="s">
        <v>190</v>
      </c>
      <c r="N16" s="1" t="s">
        <v>190</v>
      </c>
      <c r="O16" s="1" t="s">
        <v>7</v>
      </c>
      <c r="P16" s="1" t="s">
        <v>191</v>
      </c>
      <c r="Q16" s="1" t="s">
        <v>229</v>
      </c>
      <c r="R16" s="1" t="s">
        <v>193</v>
      </c>
      <c r="S16" s="1" t="s">
        <v>194</v>
      </c>
      <c r="T16" s="1" t="s">
        <v>195</v>
      </c>
    </row>
    <row r="17" s="1" customFormat="1" spans="1:20">
      <c r="A17" s="1" t="s">
        <v>86</v>
      </c>
      <c r="B17" s="1" t="s">
        <v>225</v>
      </c>
      <c r="C17" s="1" t="s">
        <v>230</v>
      </c>
      <c r="D17" s="1" t="s">
        <v>204</v>
      </c>
      <c r="E17" s="1" t="s">
        <v>87</v>
      </c>
      <c r="F17" s="1" t="s">
        <v>225</v>
      </c>
      <c r="G17" s="1" t="s">
        <v>218</v>
      </c>
      <c r="H17" s="1" t="s">
        <v>188</v>
      </c>
      <c r="I17" s="1" t="s">
        <v>85</v>
      </c>
      <c r="J17" s="1" t="s">
        <v>189</v>
      </c>
      <c r="K17" s="1" t="s">
        <v>85</v>
      </c>
      <c r="L17" s="1" t="s">
        <v>85</v>
      </c>
      <c r="M17" s="1" t="s">
        <v>190</v>
      </c>
      <c r="N17" s="1" t="s">
        <v>190</v>
      </c>
      <c r="O17" s="1" t="s">
        <v>7</v>
      </c>
      <c r="P17" s="1" t="s">
        <v>191</v>
      </c>
      <c r="Q17" s="1" t="s">
        <v>231</v>
      </c>
      <c r="R17" s="1" t="s">
        <v>193</v>
      </c>
      <c r="S17" s="1" t="s">
        <v>194</v>
      </c>
      <c r="T17" s="1" t="s">
        <v>195</v>
      </c>
    </row>
    <row r="18" s="1" customFormat="1" spans="1:20">
      <c r="A18" s="1" t="s">
        <v>146</v>
      </c>
      <c r="B18" s="1" t="s">
        <v>225</v>
      </c>
      <c r="C18" s="1" t="s">
        <v>232</v>
      </c>
      <c r="D18" s="1" t="s">
        <v>132</v>
      </c>
      <c r="E18" s="1" t="s">
        <v>148</v>
      </c>
      <c r="F18" s="1" t="s">
        <v>218</v>
      </c>
      <c r="G18" s="1" t="s">
        <v>213</v>
      </c>
      <c r="H18" s="1" t="s">
        <v>188</v>
      </c>
      <c r="I18" s="1" t="s">
        <v>136</v>
      </c>
      <c r="J18" s="1" t="s">
        <v>189</v>
      </c>
      <c r="K18" s="1" t="s">
        <v>136</v>
      </c>
      <c r="L18" s="1" t="s">
        <v>136</v>
      </c>
      <c r="M18" s="1" t="s">
        <v>190</v>
      </c>
      <c r="N18" s="1" t="s">
        <v>190</v>
      </c>
      <c r="O18" s="1" t="s">
        <v>7</v>
      </c>
      <c r="P18" s="1" t="s">
        <v>191</v>
      </c>
      <c r="Q18" s="1" t="s">
        <v>233</v>
      </c>
      <c r="R18" s="1" t="s">
        <v>193</v>
      </c>
      <c r="S18" s="1" t="s">
        <v>194</v>
      </c>
      <c r="T18" s="1" t="s">
        <v>195</v>
      </c>
    </row>
    <row r="19" s="1" customFormat="1" spans="1:20">
      <c r="A19" s="1" t="s">
        <v>143</v>
      </c>
      <c r="B19" s="1" t="s">
        <v>225</v>
      </c>
      <c r="C19" s="1" t="s">
        <v>234</v>
      </c>
      <c r="D19" s="1" t="s">
        <v>132</v>
      </c>
      <c r="E19" s="1" t="s">
        <v>145</v>
      </c>
      <c r="F19" s="1" t="s">
        <v>225</v>
      </c>
      <c r="G19" s="1" t="s">
        <v>218</v>
      </c>
      <c r="H19" s="1" t="s">
        <v>188</v>
      </c>
      <c r="I19" s="1" t="s">
        <v>136</v>
      </c>
      <c r="J19" s="1" t="s">
        <v>189</v>
      </c>
      <c r="K19" s="1" t="s">
        <v>136</v>
      </c>
      <c r="L19" s="1" t="s">
        <v>136</v>
      </c>
      <c r="M19" s="1" t="s">
        <v>190</v>
      </c>
      <c r="N19" s="1" t="s">
        <v>190</v>
      </c>
      <c r="O19" s="1" t="s">
        <v>7</v>
      </c>
      <c r="P19" s="1" t="s">
        <v>191</v>
      </c>
      <c r="Q19" s="1" t="s">
        <v>235</v>
      </c>
      <c r="R19" s="1" t="s">
        <v>193</v>
      </c>
      <c r="S19" s="1" t="s">
        <v>194</v>
      </c>
      <c r="T19" s="1" t="s">
        <v>195</v>
      </c>
    </row>
    <row r="20" s="1" customFormat="1" spans="1:20">
      <c r="A20" s="1" t="s">
        <v>53</v>
      </c>
      <c r="B20" s="1" t="s">
        <v>225</v>
      </c>
      <c r="C20" s="1" t="s">
        <v>236</v>
      </c>
      <c r="D20" s="1" t="s">
        <v>43</v>
      </c>
      <c r="E20" s="1" t="s">
        <v>54</v>
      </c>
      <c r="F20" s="1" t="s">
        <v>225</v>
      </c>
      <c r="G20" s="1" t="s">
        <v>218</v>
      </c>
      <c r="H20" s="1" t="s">
        <v>188</v>
      </c>
      <c r="I20" s="1" t="s">
        <v>55</v>
      </c>
      <c r="J20" s="1" t="s">
        <v>189</v>
      </c>
      <c r="K20" s="1" t="s">
        <v>55</v>
      </c>
      <c r="L20" s="1" t="s">
        <v>55</v>
      </c>
      <c r="M20" s="1" t="s">
        <v>190</v>
      </c>
      <c r="N20" s="1" t="s">
        <v>190</v>
      </c>
      <c r="O20" s="1" t="s">
        <v>7</v>
      </c>
      <c r="P20" s="1" t="s">
        <v>191</v>
      </c>
      <c r="Q20" s="1" t="s">
        <v>237</v>
      </c>
      <c r="R20" s="1" t="s">
        <v>193</v>
      </c>
      <c r="S20" s="1" t="s">
        <v>194</v>
      </c>
      <c r="T20" s="1" t="s">
        <v>195</v>
      </c>
    </row>
    <row r="21" s="1" customFormat="1" spans="1:20">
      <c r="A21" s="1" t="s">
        <v>141</v>
      </c>
      <c r="B21" s="1" t="s">
        <v>225</v>
      </c>
      <c r="C21" s="1" t="s">
        <v>238</v>
      </c>
      <c r="D21" s="1" t="s">
        <v>132</v>
      </c>
      <c r="E21" s="1" t="s">
        <v>135</v>
      </c>
      <c r="F21" s="1" t="s">
        <v>225</v>
      </c>
      <c r="G21" s="1" t="s">
        <v>218</v>
      </c>
      <c r="H21" s="1" t="s">
        <v>188</v>
      </c>
      <c r="I21" s="1" t="s">
        <v>136</v>
      </c>
      <c r="J21" s="1" t="s">
        <v>189</v>
      </c>
      <c r="K21" s="1" t="s">
        <v>136</v>
      </c>
      <c r="L21" s="1" t="s">
        <v>136</v>
      </c>
      <c r="M21" s="1" t="s">
        <v>190</v>
      </c>
      <c r="N21" s="1" t="s">
        <v>190</v>
      </c>
      <c r="O21" s="1" t="s">
        <v>7</v>
      </c>
      <c r="P21" s="1" t="s">
        <v>191</v>
      </c>
      <c r="Q21" s="1" t="s">
        <v>239</v>
      </c>
      <c r="R21" s="1" t="s">
        <v>193</v>
      </c>
      <c r="S21" s="1" t="s">
        <v>194</v>
      </c>
      <c r="T21" s="1" t="s">
        <v>195</v>
      </c>
    </row>
    <row r="22" s="1" customFormat="1" spans="1:20">
      <c r="A22" s="1" t="s">
        <v>112</v>
      </c>
      <c r="B22" s="1" t="s">
        <v>225</v>
      </c>
      <c r="C22" s="1" t="s">
        <v>240</v>
      </c>
      <c r="D22" s="1" t="s">
        <v>104</v>
      </c>
      <c r="E22" s="1" t="s">
        <v>111</v>
      </c>
      <c r="F22" s="1" t="s">
        <v>225</v>
      </c>
      <c r="G22" s="1" t="s">
        <v>218</v>
      </c>
      <c r="H22" s="1" t="s">
        <v>188</v>
      </c>
      <c r="I22" s="1" t="s">
        <v>109</v>
      </c>
      <c r="J22" s="1" t="s">
        <v>189</v>
      </c>
      <c r="K22" s="1" t="s">
        <v>109</v>
      </c>
      <c r="L22" s="1" t="s">
        <v>109</v>
      </c>
      <c r="M22" s="1" t="s">
        <v>190</v>
      </c>
      <c r="N22" s="1" t="s">
        <v>190</v>
      </c>
      <c r="O22" s="1" t="s">
        <v>7</v>
      </c>
      <c r="P22" s="1" t="s">
        <v>191</v>
      </c>
      <c r="Q22" s="1" t="s">
        <v>241</v>
      </c>
      <c r="R22" s="1" t="s">
        <v>193</v>
      </c>
      <c r="S22" s="1" t="s">
        <v>194</v>
      </c>
      <c r="T22" s="1" t="s">
        <v>195</v>
      </c>
    </row>
    <row r="23" s="1" customFormat="1" spans="1:20">
      <c r="A23" s="1" t="s">
        <v>139</v>
      </c>
      <c r="B23" s="1" t="s">
        <v>242</v>
      </c>
      <c r="C23" s="1" t="s">
        <v>243</v>
      </c>
      <c r="D23" s="1" t="s">
        <v>132</v>
      </c>
      <c r="E23" s="1" t="s">
        <v>140</v>
      </c>
      <c r="F23" s="1" t="s">
        <v>225</v>
      </c>
      <c r="G23" s="1" t="s">
        <v>218</v>
      </c>
      <c r="H23" s="1" t="s">
        <v>188</v>
      </c>
      <c r="I23" s="1" t="s">
        <v>136</v>
      </c>
      <c r="J23" s="1" t="s">
        <v>189</v>
      </c>
      <c r="K23" s="1" t="s">
        <v>136</v>
      </c>
      <c r="L23" s="1" t="s">
        <v>136</v>
      </c>
      <c r="M23" s="1" t="s">
        <v>190</v>
      </c>
      <c r="N23" s="1" t="s">
        <v>190</v>
      </c>
      <c r="O23" s="1" t="s">
        <v>7</v>
      </c>
      <c r="P23" s="1" t="s">
        <v>191</v>
      </c>
      <c r="Q23" s="1" t="s">
        <v>244</v>
      </c>
      <c r="R23" s="1" t="s">
        <v>193</v>
      </c>
      <c r="S23" s="1" t="s">
        <v>194</v>
      </c>
      <c r="T23" s="1" t="s">
        <v>195</v>
      </c>
    </row>
    <row r="24" s="1" customFormat="1" spans="1:20">
      <c r="A24" s="1" t="s">
        <v>110</v>
      </c>
      <c r="B24" s="1" t="s">
        <v>242</v>
      </c>
      <c r="C24" s="1" t="s">
        <v>245</v>
      </c>
      <c r="D24" s="1" t="s">
        <v>104</v>
      </c>
      <c r="E24" s="1" t="s">
        <v>111</v>
      </c>
      <c r="F24" s="1" t="s">
        <v>242</v>
      </c>
      <c r="G24" s="1" t="s">
        <v>225</v>
      </c>
      <c r="H24" s="1" t="s">
        <v>188</v>
      </c>
      <c r="I24" s="1" t="s">
        <v>109</v>
      </c>
      <c r="J24" s="1" t="s">
        <v>189</v>
      </c>
      <c r="K24" s="1" t="s">
        <v>109</v>
      </c>
      <c r="L24" s="1" t="s">
        <v>109</v>
      </c>
      <c r="M24" s="1" t="s">
        <v>190</v>
      </c>
      <c r="N24" s="1" t="s">
        <v>190</v>
      </c>
      <c r="O24" s="1" t="s">
        <v>7</v>
      </c>
      <c r="P24" s="1" t="s">
        <v>191</v>
      </c>
      <c r="Q24" s="1" t="s">
        <v>246</v>
      </c>
      <c r="R24" s="1" t="s">
        <v>193</v>
      </c>
      <c r="S24" s="1" t="s">
        <v>194</v>
      </c>
      <c r="T24" s="1" t="s">
        <v>195</v>
      </c>
    </row>
    <row r="25" s="1" customFormat="1" spans="1:20">
      <c r="A25" s="1" t="s">
        <v>82</v>
      </c>
      <c r="B25" s="1" t="s">
        <v>242</v>
      </c>
      <c r="C25" s="1" t="s">
        <v>247</v>
      </c>
      <c r="D25" s="1" t="s">
        <v>204</v>
      </c>
      <c r="E25" s="1" t="s">
        <v>83</v>
      </c>
      <c r="F25" s="1" t="s">
        <v>242</v>
      </c>
      <c r="G25" s="1" t="s">
        <v>225</v>
      </c>
      <c r="H25" s="1" t="s">
        <v>188</v>
      </c>
      <c r="I25" s="1" t="s">
        <v>85</v>
      </c>
      <c r="J25" s="1" t="s">
        <v>189</v>
      </c>
      <c r="K25" s="1" t="s">
        <v>85</v>
      </c>
      <c r="L25" s="1" t="s">
        <v>85</v>
      </c>
      <c r="M25" s="1" t="s">
        <v>190</v>
      </c>
      <c r="N25" s="1" t="s">
        <v>190</v>
      </c>
      <c r="O25" s="1" t="s">
        <v>7</v>
      </c>
      <c r="P25" s="1" t="s">
        <v>191</v>
      </c>
      <c r="Q25" s="1" t="s">
        <v>248</v>
      </c>
      <c r="R25" s="1" t="s">
        <v>193</v>
      </c>
      <c r="S25" s="1" t="s">
        <v>194</v>
      </c>
      <c r="T25" s="1" t="s">
        <v>195</v>
      </c>
    </row>
    <row r="26" s="1" customFormat="1" spans="1:20">
      <c r="A26" s="1" t="s">
        <v>137</v>
      </c>
      <c r="B26" s="1" t="s">
        <v>242</v>
      </c>
      <c r="C26" s="1" t="s">
        <v>249</v>
      </c>
      <c r="D26" s="1" t="s">
        <v>132</v>
      </c>
      <c r="E26" s="1" t="s">
        <v>138</v>
      </c>
      <c r="F26" s="1" t="s">
        <v>242</v>
      </c>
      <c r="G26" s="1" t="s">
        <v>225</v>
      </c>
      <c r="H26" s="1" t="s">
        <v>188</v>
      </c>
      <c r="I26" s="1" t="s">
        <v>136</v>
      </c>
      <c r="J26" s="1" t="s">
        <v>189</v>
      </c>
      <c r="K26" s="1" t="s">
        <v>136</v>
      </c>
      <c r="L26" s="1" t="s">
        <v>136</v>
      </c>
      <c r="M26" s="1" t="s">
        <v>190</v>
      </c>
      <c r="N26" s="1" t="s">
        <v>190</v>
      </c>
      <c r="O26" s="1" t="s">
        <v>7</v>
      </c>
      <c r="P26" s="1" t="s">
        <v>191</v>
      </c>
      <c r="Q26" s="1" t="s">
        <v>250</v>
      </c>
      <c r="R26" s="1" t="s">
        <v>193</v>
      </c>
      <c r="S26" s="1" t="s">
        <v>194</v>
      </c>
      <c r="T26" s="1" t="s">
        <v>195</v>
      </c>
    </row>
    <row r="27" s="1" customFormat="1" spans="1:20">
      <c r="A27" s="1" t="s">
        <v>106</v>
      </c>
      <c r="B27" s="1" t="s">
        <v>242</v>
      </c>
      <c r="C27" s="1" t="s">
        <v>251</v>
      </c>
      <c r="D27" s="1" t="s">
        <v>104</v>
      </c>
      <c r="E27" s="1" t="s">
        <v>107</v>
      </c>
      <c r="F27" s="1" t="s">
        <v>242</v>
      </c>
      <c r="G27" s="1" t="s">
        <v>225</v>
      </c>
      <c r="H27" s="1" t="s">
        <v>188</v>
      </c>
      <c r="I27" s="1" t="s">
        <v>109</v>
      </c>
      <c r="J27" s="1" t="s">
        <v>189</v>
      </c>
      <c r="K27" s="1" t="s">
        <v>109</v>
      </c>
      <c r="L27" s="1" t="s">
        <v>109</v>
      </c>
      <c r="M27" s="1" t="s">
        <v>190</v>
      </c>
      <c r="N27" s="1" t="s">
        <v>190</v>
      </c>
      <c r="O27" s="1" t="s">
        <v>7</v>
      </c>
      <c r="P27" s="1" t="s">
        <v>191</v>
      </c>
      <c r="Q27" s="1" t="s">
        <v>252</v>
      </c>
      <c r="R27" s="1" t="s">
        <v>193</v>
      </c>
      <c r="S27" s="1" t="s">
        <v>194</v>
      </c>
      <c r="T27" s="1" t="s">
        <v>195</v>
      </c>
    </row>
    <row r="28" s="1" customFormat="1" spans="1:20">
      <c r="A28" s="1" t="s">
        <v>134</v>
      </c>
      <c r="B28" s="1" t="s">
        <v>242</v>
      </c>
      <c r="C28" s="1" t="s">
        <v>253</v>
      </c>
      <c r="D28" s="1" t="s">
        <v>132</v>
      </c>
      <c r="E28" s="1" t="s">
        <v>135</v>
      </c>
      <c r="F28" s="1" t="s">
        <v>242</v>
      </c>
      <c r="G28" s="1" t="s">
        <v>225</v>
      </c>
      <c r="H28" s="1" t="s">
        <v>188</v>
      </c>
      <c r="I28" s="1" t="s">
        <v>136</v>
      </c>
      <c r="J28" s="1" t="s">
        <v>189</v>
      </c>
      <c r="K28" s="1" t="s">
        <v>136</v>
      </c>
      <c r="L28" s="1" t="s">
        <v>136</v>
      </c>
      <c r="M28" s="1" t="s">
        <v>190</v>
      </c>
      <c r="N28" s="1" t="s">
        <v>190</v>
      </c>
      <c r="O28" s="1" t="s">
        <v>7</v>
      </c>
      <c r="P28" s="1" t="s">
        <v>191</v>
      </c>
      <c r="Q28" s="1" t="s">
        <v>254</v>
      </c>
      <c r="R28" s="1" t="s">
        <v>193</v>
      </c>
      <c r="S28" s="1" t="s">
        <v>194</v>
      </c>
      <c r="T28" s="1" t="s">
        <v>195</v>
      </c>
    </row>
    <row r="29" s="1" customFormat="1" spans="1:20">
      <c r="A29" s="1" t="s">
        <v>38</v>
      </c>
      <c r="B29" s="1" t="s">
        <v>255</v>
      </c>
      <c r="C29" s="1" t="s">
        <v>256</v>
      </c>
      <c r="D29" s="1" t="s">
        <v>36</v>
      </c>
      <c r="E29" s="1" t="s">
        <v>40</v>
      </c>
      <c r="F29" s="1" t="s">
        <v>225</v>
      </c>
      <c r="G29" s="1" t="s">
        <v>218</v>
      </c>
      <c r="H29" s="1" t="s">
        <v>188</v>
      </c>
      <c r="I29" s="1" t="s">
        <v>42</v>
      </c>
      <c r="J29" s="1" t="s">
        <v>189</v>
      </c>
      <c r="K29" s="1" t="s">
        <v>42</v>
      </c>
      <c r="L29" s="1" t="s">
        <v>42</v>
      </c>
      <c r="M29" s="1" t="s">
        <v>190</v>
      </c>
      <c r="N29" s="1" t="s">
        <v>190</v>
      </c>
      <c r="O29" s="1" t="s">
        <v>7</v>
      </c>
      <c r="P29" s="1" t="s">
        <v>191</v>
      </c>
      <c r="Q29" s="1" t="s">
        <v>257</v>
      </c>
      <c r="R29" s="1" t="s">
        <v>193</v>
      </c>
      <c r="S29" s="1" t="s">
        <v>194</v>
      </c>
      <c r="T29" s="1" t="s">
        <v>195</v>
      </c>
    </row>
    <row r="30" s="1" customFormat="1" spans="1:20">
      <c r="A30" s="1" t="s">
        <v>49</v>
      </c>
      <c r="B30" s="1" t="s">
        <v>255</v>
      </c>
      <c r="C30" s="1" t="s">
        <v>258</v>
      </c>
      <c r="D30" s="1" t="s">
        <v>43</v>
      </c>
      <c r="E30" s="1" t="s">
        <v>50</v>
      </c>
      <c r="F30" s="1" t="s">
        <v>225</v>
      </c>
      <c r="G30" s="1" t="s">
        <v>218</v>
      </c>
      <c r="H30" s="1" t="s">
        <v>188</v>
      </c>
      <c r="I30" s="1" t="s">
        <v>52</v>
      </c>
      <c r="J30" s="1" t="s">
        <v>189</v>
      </c>
      <c r="K30" s="1" t="s">
        <v>52</v>
      </c>
      <c r="L30" s="1" t="s">
        <v>52</v>
      </c>
      <c r="M30" s="1" t="s">
        <v>190</v>
      </c>
      <c r="N30" s="1" t="s">
        <v>190</v>
      </c>
      <c r="O30" s="1" t="s">
        <v>7</v>
      </c>
      <c r="P30" s="1" t="s">
        <v>191</v>
      </c>
      <c r="Q30" s="1" t="s">
        <v>259</v>
      </c>
      <c r="R30" s="1" t="s">
        <v>193</v>
      </c>
      <c r="S30" s="1" t="s">
        <v>194</v>
      </c>
      <c r="T30" s="1" t="s">
        <v>195</v>
      </c>
    </row>
    <row r="31" s="1" customFormat="1" spans="1:20">
      <c r="A31" s="1" t="s">
        <v>45</v>
      </c>
      <c r="B31" s="1" t="s">
        <v>255</v>
      </c>
      <c r="C31" s="1" t="s">
        <v>260</v>
      </c>
      <c r="D31" s="1" t="s">
        <v>43</v>
      </c>
      <c r="E31" s="1" t="s">
        <v>46</v>
      </c>
      <c r="F31" s="1" t="s">
        <v>225</v>
      </c>
      <c r="G31" s="1" t="s">
        <v>218</v>
      </c>
      <c r="H31" s="1" t="s">
        <v>188</v>
      </c>
      <c r="I31" s="1" t="s">
        <v>48</v>
      </c>
      <c r="J31" s="1" t="s">
        <v>189</v>
      </c>
      <c r="K31" s="1" t="s">
        <v>48</v>
      </c>
      <c r="L31" s="1" t="s">
        <v>48</v>
      </c>
      <c r="M31" s="1" t="s">
        <v>190</v>
      </c>
      <c r="N31" s="1" t="s">
        <v>190</v>
      </c>
      <c r="O31" s="1" t="s">
        <v>7</v>
      </c>
      <c r="P31" s="1" t="s">
        <v>191</v>
      </c>
      <c r="Q31" s="1" t="s">
        <v>261</v>
      </c>
      <c r="R31" s="1" t="s">
        <v>193</v>
      </c>
      <c r="S31" s="1" t="s">
        <v>194</v>
      </c>
      <c r="T31" s="1" t="s">
        <v>195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2022-01-25T02:27:38Z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C405C449737F407DA22FAAC5D2DFC4FC</vt:lpwstr>
  </property>
  <property fmtid="{D5CDD505-2E9C-101B-9397-08002B2CF9AE}" pid="3" name="KSOProductBuildVer">
    <vt:lpwstr>2052-11.1.0.11294</vt:lpwstr>
  </property>
</Properties>
</file>