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<sst xmlns="http://schemas.openxmlformats.org/spreadsheetml/2006/main" count="468" uniqueCount="162">
  <si>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</si>
  <si>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</si>
  <si>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</si>
  <si>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</si>
  <si>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</si>
  <si>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</si>
  <si>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</si>
  <si>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</si>
  <si>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</si>
  <si>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</si>
  <si>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</si>
  <si>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</si>
  <si>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</si>
  <si>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</si>
  <si>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</si>
  <si>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</si>
  <si>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</si>
  <si>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</si>
  <si>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</si>
  <si>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</si>
  <si>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</si>
  <si>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</si>
  <si>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</si>
  <si>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</si>
  <si>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</si>
  <si>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</si>
  <si>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</si>
  <si>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[连山]清远金子山森林雪谷壮瑶度假村(82520535)</t>
  </si>
  <si>
    <t>清远金子山森林雪谷木屋&lt;日历房套餐高价值&gt;&lt;早+晚餐&gt;&lt;新酒店礼盒&gt;</t>
  </si>
  <si>
    <t>CNY</t>
  </si>
  <si>
    <t>符淑芳</t>
  </si>
  <si>
    <t>CA363220125CNY</t>
  </si>
  <si>
    <t>未提现</t>
  </si>
  <si>
    <t>携程开票</t>
  </si>
  <si>
    <t>acknowledge</t>
  </si>
  <si>
    <t>一房一厅&lt;日历房套餐高价值&gt;&lt;晚餐&gt;&lt;新酒店礼盒&gt;</t>
  </si>
  <si>
    <t>吴艳仪</t>
  </si>
  <si>
    <t>[北京]锦江之星(北京王府井步行街店)(67324842)</t>
  </si>
  <si>
    <t>商务房A&lt;双人入住&gt;&lt;内宾&gt;&lt;预付&gt;&lt;无早&gt;</t>
  </si>
  <si>
    <t>黄宇曦</t>
  </si>
  <si>
    <t>[和平]和平热龙温泉度假村(78217595)</t>
  </si>
  <si>
    <t>标准双人房&lt;特别促销&gt;&lt;双人入住&gt;&lt;双早&gt;</t>
  </si>
  <si>
    <t>邓兆昌,邓美娟</t>
  </si>
  <si>
    <t>[连山]连山江景酒店(83922563)</t>
  </si>
  <si>
    <t>大床房&lt;双早&gt;</t>
  </si>
  <si>
    <t>康卫兵</t>
  </si>
  <si>
    <t>取消</t>
  </si>
  <si>
    <t>[梅州]梅州客天下艺术家园酒店(83268462)</t>
  </si>
  <si>
    <t>林风眠艺术主题双床房&lt;双床&gt;&lt;超值特惠&gt;&lt;双人入住&gt;&lt;双早&gt;</t>
  </si>
  <si>
    <t>杨青</t>
  </si>
  <si>
    <t>[香港]荃湾西如心酒店(Nina Hotel Tsuen Wan West)(1701575)</t>
  </si>
  <si>
    <t>高座高级客房&lt;双人入住&gt;&lt;内宾&gt;&lt;预付&gt;&lt;无早&gt;</t>
  </si>
  <si>
    <t>張燕</t>
  </si>
  <si>
    <t>[上海]上海静安昆仑大酒店(22941488)</t>
  </si>
  <si>
    <t>高级豪华全景房&lt;双人入住&gt;&lt;内宾&gt;&lt;预付&gt;&lt;双早&gt;</t>
  </si>
  <si>
    <t>乔梁</t>
  </si>
  <si>
    <t>高座海景客房&lt;双人入住&gt;&lt;内宾&gt;&lt;预付&gt;&lt;无早&gt;</t>
  </si>
  <si>
    <t>林立祥</t>
  </si>
  <si>
    <t>[东至]格林豪泰酒店(东至丽山秀水店)(83135954)</t>
  </si>
  <si>
    <t>1.8m商务大床房&lt;双人入住&gt;&lt;无早&gt;</t>
  </si>
  <si>
    <t>汪振云</t>
  </si>
  <si>
    <t>Chen/Hongquan,Cheung/Shuk wai</t>
  </si>
  <si>
    <t>伴山别墅大床房&lt;大床&gt;&lt;超值特惠&gt;&lt;双人入住&gt;&lt;双早&gt;</t>
  </si>
  <si>
    <t>杨检</t>
  </si>
  <si>
    <t>[锦州]锦江之星(锦州云飞桥店)(67322271)</t>
  </si>
  <si>
    <t>标准房B&lt;双人入住&gt;&lt;内宾&gt;&lt;预付&gt;&lt;无早&gt;</t>
  </si>
  <si>
    <t>张震明,孙晓刚</t>
  </si>
  <si>
    <t>[梅州]梅州麓湖山酒店(67856423)</t>
  </si>
  <si>
    <t>豪华双床房&lt;双人入住&gt;&lt;内宾&gt;&lt;预付&gt;&lt;双早&gt;&lt;新酒店礼盒&gt;</t>
  </si>
  <si>
    <t>王永南</t>
  </si>
  <si>
    <t>[海口]海口湾恒大逸阁度假公寓(67321772)</t>
  </si>
  <si>
    <t>两居室园景套房&lt;双人入住&gt;&lt;内宾&gt;&lt;预付&gt;&lt;双早&gt;</t>
  </si>
  <si>
    <t>唐滢清</t>
  </si>
  <si>
    <t>，</t>
  </si>
  <si>
    <t>A220125094628481</t>
  </si>
  <si>
    <t>A220125094722481</t>
  </si>
  <si>
    <t>A220125094818481</t>
  </si>
  <si>
    <t>CNY / HKD 当前参考汇率: 1.22972115</t>
  </si>
  <si>
    <t>总计：6948.81 CNY/
8545.1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</si>
  <si>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</si>
  <si>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</si>
  <si>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</si>
  <si>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</si>
  <si>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</si>
  <si>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</si>
  <si>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</si>
  <si>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</si>
  <si>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</si>
  <si>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</si>
  <si>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</si>
  <si>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</si>
  <si>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</si>
  <si>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</si>
  <si>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</si>
  <si>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</si>
  <si>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</si>
  <si>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2022-01-09</t>
  </si>
  <si>
    <t>2380910</t>
  </si>
  <si>
    <t>海口湾恒大逸阁度假公寓</t>
  </si>
  <si>
    <t>2022-01-10</t>
  </si>
  <si>
    <t>退房日周结</t>
  </si>
  <si>
    <t>533.40</t>
  </si>
  <si>
    <t>RMB</t>
  </si>
  <si>
    <t>0</t>
  </si>
  <si>
    <t>0.00</t>
  </si>
  <si>
    <t>携程国内直连(DD)</t>
  </si>
  <si>
    <t>2022-01-09 21:02:58</t>
  </si>
  <si>
    <t>否</t>
  </si>
  <si>
    <t>汇智国际旅游发展有限公司</t>
  </si>
  <si>
    <t>直连</t>
  </si>
  <si>
    <t>2380809</t>
  </si>
  <si>
    <t>梅州麓湖山酒店</t>
  </si>
  <si>
    <t>309.19</t>
  </si>
  <si>
    <t>2022-01-09 19:57:07</t>
  </si>
  <si>
    <t>Saas酒店</t>
  </si>
  <si>
    <t>2380447</t>
  </si>
  <si>
    <t>锦江之星(锦州云飞桥店)</t>
  </si>
  <si>
    <t>331.12</t>
  </si>
  <si>
    <t>2022-01-09 16:15:08</t>
  </si>
  <si>
    <t>2380443</t>
  </si>
  <si>
    <t>梅州客天下艺术家园酒店</t>
  </si>
  <si>
    <t>372.23</t>
  </si>
  <si>
    <t>2022-01-09 16:12:50</t>
  </si>
  <si>
    <t>直采</t>
  </si>
  <si>
    <t>2380431</t>
  </si>
  <si>
    <t>荃湾西如心酒店</t>
  </si>
  <si>
    <t>Chen Hongquan,Cheung Shuk wai</t>
  </si>
  <si>
    <t>510.05</t>
  </si>
  <si>
    <t>2022-01-09 16:00:13</t>
  </si>
  <si>
    <t>2380402</t>
  </si>
  <si>
    <t>格林豪泰酒店(东至丽山秀水店)</t>
  </si>
  <si>
    <t>140.00</t>
  </si>
  <si>
    <t>2022-01-09 15:39:13</t>
  </si>
  <si>
    <t>2380233</t>
  </si>
  <si>
    <t>2022-01-09 13:05:08</t>
  </si>
  <si>
    <t>2380186</t>
  </si>
  <si>
    <t>上海静安昆仑大酒店</t>
  </si>
  <si>
    <t>879.55</t>
  </si>
  <si>
    <t>2022-01-09 12:22:15</t>
  </si>
  <si>
    <t>2380158</t>
  </si>
  <si>
    <t>474.70</t>
  </si>
  <si>
    <t>2022-01-09 12:01:32</t>
  </si>
  <si>
    <t>2380023</t>
  </si>
  <si>
    <t>2022-01-09 09:49:37</t>
  </si>
  <si>
    <t>2022-01-05</t>
  </si>
  <si>
    <t>2374292</t>
  </si>
  <si>
    <t>和平热龙温泉度假村</t>
  </si>
  <si>
    <t>720.00</t>
  </si>
  <si>
    <t>2022-01-05 19:38:29</t>
  </si>
  <si>
    <t>2373329</t>
  </si>
  <si>
    <t>锦江之星(北京王府井店)</t>
  </si>
  <si>
    <t>2022-01-07</t>
  </si>
  <si>
    <t>736.29</t>
  </si>
  <si>
    <t>2022-01-05 09:34:10</t>
  </si>
  <si>
    <t>2021-12-28</t>
  </si>
  <si>
    <t>2360986</t>
  </si>
  <si>
    <t>清远金子山森林雪谷壮瑶度假村</t>
  </si>
  <si>
    <t>500.00</t>
  </si>
  <si>
    <t>2021-12-28 22:28:56</t>
  </si>
  <si>
    <t>2360985</t>
  </si>
  <si>
    <t>560.00</t>
  </si>
  <si>
    <t>2021-12-28 22:29:07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</si>
</sst>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17069517080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44570</v>
      </c>
      <c r="G2" s="5">
        <v>44571</v>
      </c>
      <c r="H2" s="4">
        <v>1</v>
      </c>
      <c r="I2" s="4">
        <v>1</v>
      </c>
      <c r="J2" s="4">
        <v>1</v>
      </c>
      <c r="K2" s="4" t="s">
        <v>29</v>
      </c>
      <c r="L2" s="4">
        <v>500</v>
      </c>
      <c r="M2" s="4">
        <v>500</v>
      </c>
      <c r="N2" s="4" t="s">
        <v>30</v>
      </c>
      <c r="O2" s="4" t="s">
        <v>31</v>
      </c>
      <c r="P2" s="4" t="s">
        <v>32</v>
      </c>
      <c r="Q2" s="4">
        <v>0</v>
      </c>
      <c r="R2" s="6">
        <v>44558</v>
      </c>
      <c r="S2" s="5">
        <v>44586</v>
      </c>
      <c r="T2" s="4" t="s">
        <v>33</v>
      </c>
      <c r="U2" s="4">
        <v>500</v>
      </c>
      <c r="V2" s="4">
        <v>0</v>
      </c>
      <c r="W2" s="4">
        <v>0</v>
      </c>
      <c r="X2" s="4">
        <v>2360986</v>
      </c>
      <c r="Y2" s="4" t="s">
        <v>34</v>
      </c>
    </row>
    <row r="3" s="4" customFormat="1" spans="1:25">
      <c r="A3" s="4">
        <v>17069517089</v>
      </c>
      <c r="B3" s="4" t="s">
        <v>25</v>
      </c>
      <c r="C3" s="4" t="s">
        <v>26</v>
      </c>
      <c r="D3" s="4" t="s">
        <v>27</v>
      </c>
      <c r="E3" s="4" t="s">
        <v>35</v>
      </c>
      <c r="F3" s="5">
        <v>44570</v>
      </c>
      <c r="G3" s="5">
        <v>44571</v>
      </c>
      <c r="H3" s="4">
        <v>1</v>
      </c>
      <c r="I3" s="4">
        <v>1</v>
      </c>
      <c r="J3" s="4">
        <v>1</v>
      </c>
      <c r="K3" s="4" t="s">
        <v>29</v>
      </c>
      <c r="L3" s="4">
        <v>560</v>
      </c>
      <c r="M3" s="4">
        <v>560</v>
      </c>
      <c r="N3" s="4" t="s">
        <v>36</v>
      </c>
      <c r="O3" s="4" t="s">
        <v>31</v>
      </c>
      <c r="P3" s="4" t="s">
        <v>32</v>
      </c>
      <c r="Q3" s="4">
        <v>0</v>
      </c>
      <c r="R3" s="6">
        <v>44558</v>
      </c>
      <c r="S3" s="5">
        <v>44586</v>
      </c>
      <c r="T3" s="4" t="s">
        <v>33</v>
      </c>
      <c r="U3" s="4">
        <v>560</v>
      </c>
      <c r="V3" s="4">
        <v>0</v>
      </c>
      <c r="W3" s="4">
        <v>0</v>
      </c>
      <c r="X3" s="4">
        <v>2360985</v>
      </c>
      <c r="Y3" s="4" t="s">
        <v>34</v>
      </c>
    </row>
    <row r="4" s="4" customFormat="1" spans="1:24">
      <c r="A4" s="4">
        <v>17118832336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44568</v>
      </c>
      <c r="G4" s="5">
        <v>44571</v>
      </c>
      <c r="H4" s="4">
        <v>1</v>
      </c>
      <c r="I4" s="4">
        <v>3</v>
      </c>
      <c r="J4" s="4">
        <v>3</v>
      </c>
      <c r="K4" s="4" t="s">
        <v>29</v>
      </c>
      <c r="L4" s="4">
        <v>736.29</v>
      </c>
      <c r="M4" s="4">
        <v>736.29</v>
      </c>
      <c r="N4" s="4" t="s">
        <v>39</v>
      </c>
      <c r="O4" s="4" t="s">
        <v>31</v>
      </c>
      <c r="P4" s="4" t="s">
        <v>32</v>
      </c>
      <c r="Q4" s="4">
        <v>0</v>
      </c>
      <c r="R4" s="6">
        <v>44566</v>
      </c>
      <c r="S4" s="5">
        <v>44586</v>
      </c>
      <c r="T4" s="4" t="s">
        <v>33</v>
      </c>
      <c r="U4" s="4">
        <v>736.29</v>
      </c>
      <c r="V4" s="4">
        <v>0</v>
      </c>
      <c r="W4" s="4">
        <v>0</v>
      </c>
      <c r="X4" s="4">
        <v>2373329</v>
      </c>
    </row>
    <row r="5" s="4" customFormat="1" spans="1:24">
      <c r="A5" s="4">
        <v>17121180146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44570</v>
      </c>
      <c r="G5" s="5">
        <v>44571</v>
      </c>
      <c r="H5" s="4">
        <v>2</v>
      </c>
      <c r="I5" s="4">
        <v>1</v>
      </c>
      <c r="J5" s="4">
        <v>2</v>
      </c>
      <c r="K5" s="4" t="s">
        <v>29</v>
      </c>
      <c r="L5" s="4">
        <v>720</v>
      </c>
      <c r="M5" s="4">
        <v>720</v>
      </c>
      <c r="N5" s="4" t="s">
        <v>42</v>
      </c>
      <c r="O5" s="4" t="s">
        <v>31</v>
      </c>
      <c r="P5" s="4" t="s">
        <v>32</v>
      </c>
      <c r="Q5" s="4">
        <v>0</v>
      </c>
      <c r="R5" s="6">
        <v>44566</v>
      </c>
      <c r="S5" s="5">
        <v>44586</v>
      </c>
      <c r="T5" s="4" t="s">
        <v>33</v>
      </c>
      <c r="U5" s="4">
        <v>720</v>
      </c>
      <c r="V5" s="4">
        <v>0</v>
      </c>
      <c r="W5" s="4">
        <v>0</v>
      </c>
      <c r="X5" s="4">
        <v>2374292</v>
      </c>
    </row>
    <row r="6" s="4" customFormat="1" spans="1:24">
      <c r="A6" s="4">
        <v>17144282046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44570</v>
      </c>
      <c r="G6" s="5">
        <v>44571</v>
      </c>
      <c r="H6" s="4">
        <v>1</v>
      </c>
      <c r="I6" s="4">
        <v>1</v>
      </c>
      <c r="J6" s="4">
        <v>1</v>
      </c>
      <c r="K6" s="4" t="s">
        <v>29</v>
      </c>
      <c r="L6" s="4">
        <v>208</v>
      </c>
      <c r="M6" s="4">
        <v>208</v>
      </c>
      <c r="N6" s="4" t="s">
        <v>45</v>
      </c>
      <c r="O6" s="4" t="s">
        <v>31</v>
      </c>
      <c r="P6" s="4" t="s">
        <v>32</v>
      </c>
      <c r="Q6" s="4">
        <v>0</v>
      </c>
      <c r="R6" s="6">
        <v>44570</v>
      </c>
      <c r="S6" s="5">
        <v>44586</v>
      </c>
      <c r="T6" s="4" t="s">
        <v>33</v>
      </c>
      <c r="U6" s="4">
        <v>208</v>
      </c>
      <c r="V6" s="4">
        <v>0</v>
      </c>
      <c r="W6" s="4">
        <v>0</v>
      </c>
      <c r="X6" s="4">
        <v>2379834</v>
      </c>
    </row>
    <row r="7" s="4" customFormat="1" spans="1:24">
      <c r="A7" s="4">
        <v>17144282046</v>
      </c>
      <c r="B7" s="4" t="s">
        <v>25</v>
      </c>
      <c r="C7" s="4" t="s">
        <v>46</v>
      </c>
      <c r="D7" s="4" t="s">
        <v>43</v>
      </c>
      <c r="E7" s="4" t="s">
        <v>44</v>
      </c>
      <c r="F7" s="5">
        <v>44570</v>
      </c>
      <c r="G7" s="5">
        <v>44571</v>
      </c>
      <c r="H7" s="4">
        <v>1</v>
      </c>
      <c r="I7" s="4">
        <v>1</v>
      </c>
      <c r="J7" s="4">
        <v>1</v>
      </c>
      <c r="K7" s="4" t="s">
        <v>29</v>
      </c>
      <c r="L7" s="4">
        <v>-208</v>
      </c>
      <c r="M7" s="4">
        <v>-208</v>
      </c>
      <c r="N7" s="4" t="s">
        <v>45</v>
      </c>
      <c r="O7" s="4" t="s">
        <v>31</v>
      </c>
      <c r="P7" s="4" t="s">
        <v>32</v>
      </c>
      <c r="Q7" s="4">
        <v>0</v>
      </c>
      <c r="R7" s="6">
        <v>44570</v>
      </c>
      <c r="S7" s="5">
        <v>44586</v>
      </c>
      <c r="T7" s="4" t="s">
        <v>33</v>
      </c>
      <c r="U7" s="4">
        <v>-208</v>
      </c>
      <c r="V7" s="4">
        <v>0</v>
      </c>
      <c r="W7" s="4">
        <v>0</v>
      </c>
      <c r="X7" s="4">
        <v>2379834</v>
      </c>
    </row>
    <row r="8" s="4" customFormat="1" spans="1:25">
      <c r="A8" s="4">
        <v>17144763104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44570</v>
      </c>
      <c r="G8" s="5">
        <v>44571</v>
      </c>
      <c r="H8" s="4">
        <v>1</v>
      </c>
      <c r="I8" s="4">
        <v>1</v>
      </c>
      <c r="J8" s="4">
        <v>1</v>
      </c>
      <c r="K8" s="4" t="s">
        <v>29</v>
      </c>
      <c r="L8" s="4">
        <v>372.23</v>
      </c>
      <c r="M8" s="4">
        <v>372.23</v>
      </c>
      <c r="N8" s="4" t="s">
        <v>49</v>
      </c>
      <c r="O8" s="4" t="s">
        <v>31</v>
      </c>
      <c r="P8" s="4" t="s">
        <v>32</v>
      </c>
      <c r="Q8" s="4">
        <v>0</v>
      </c>
      <c r="R8" s="6">
        <v>44570</v>
      </c>
      <c r="S8" s="5">
        <v>44586</v>
      </c>
      <c r="T8" s="4" t="s">
        <v>33</v>
      </c>
      <c r="U8" s="4">
        <v>372.23</v>
      </c>
      <c r="V8" s="4">
        <v>0</v>
      </c>
      <c r="W8" s="4">
        <v>0</v>
      </c>
      <c r="X8" s="4">
        <v>2380023</v>
      </c>
      <c r="Y8" s="4">
        <v>681393</v>
      </c>
    </row>
    <row r="9" s="4" customFormat="1" spans="1:24">
      <c r="A9" s="4">
        <v>17145178297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44570</v>
      </c>
      <c r="G9" s="5">
        <v>44571</v>
      </c>
      <c r="H9" s="4">
        <v>1</v>
      </c>
      <c r="I9" s="4">
        <v>1</v>
      </c>
      <c r="J9" s="4">
        <v>1</v>
      </c>
      <c r="K9" s="4" t="s">
        <v>29</v>
      </c>
      <c r="L9" s="4">
        <v>474.7</v>
      </c>
      <c r="M9" s="4">
        <v>474.7</v>
      </c>
      <c r="N9" s="4" t="s">
        <v>52</v>
      </c>
      <c r="O9" s="4" t="s">
        <v>31</v>
      </c>
      <c r="P9" s="4" t="s">
        <v>32</v>
      </c>
      <c r="Q9" s="4">
        <v>0</v>
      </c>
      <c r="R9" s="6">
        <v>44570</v>
      </c>
      <c r="S9" s="5">
        <v>44586</v>
      </c>
      <c r="T9" s="4" t="s">
        <v>33</v>
      </c>
      <c r="U9" s="4">
        <v>474.7</v>
      </c>
      <c r="V9" s="4">
        <v>0</v>
      </c>
      <c r="W9" s="4">
        <v>0</v>
      </c>
      <c r="X9" s="4">
        <v>2380158</v>
      </c>
    </row>
    <row r="10" s="4" customFormat="1" spans="1:25">
      <c r="A10" s="4">
        <v>17145258836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44570</v>
      </c>
      <c r="G10" s="5">
        <v>44571</v>
      </c>
      <c r="H10" s="4">
        <v>1</v>
      </c>
      <c r="I10" s="4">
        <v>1</v>
      </c>
      <c r="J10" s="4">
        <v>1</v>
      </c>
      <c r="K10" s="4" t="s">
        <v>29</v>
      </c>
      <c r="L10" s="4">
        <v>879.55</v>
      </c>
      <c r="M10" s="4">
        <v>879.55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44570</v>
      </c>
      <c r="S10" s="5">
        <v>44586</v>
      </c>
      <c r="T10" s="4" t="s">
        <v>33</v>
      </c>
      <c r="U10" s="4">
        <v>879.55</v>
      </c>
      <c r="V10" s="4">
        <v>0</v>
      </c>
      <c r="W10" s="4">
        <v>0</v>
      </c>
      <c r="X10" s="4">
        <v>2380186</v>
      </c>
      <c r="Y10" s="4">
        <v>104177500244</v>
      </c>
    </row>
    <row r="11" s="4" customFormat="1" spans="1:24">
      <c r="A11" s="4">
        <v>17145420589</v>
      </c>
      <c r="B11" s="4" t="s">
        <v>25</v>
      </c>
      <c r="C11" s="4" t="s">
        <v>26</v>
      </c>
      <c r="D11" s="4" t="s">
        <v>50</v>
      </c>
      <c r="E11" s="4" t="s">
        <v>56</v>
      </c>
      <c r="F11" s="5">
        <v>44570</v>
      </c>
      <c r="G11" s="5">
        <v>44571</v>
      </c>
      <c r="H11" s="4">
        <v>1</v>
      </c>
      <c r="I11" s="4">
        <v>1</v>
      </c>
      <c r="J11" s="4">
        <v>1</v>
      </c>
      <c r="K11" s="4" t="s">
        <v>29</v>
      </c>
      <c r="L11" s="4">
        <v>510.05</v>
      </c>
      <c r="M11" s="4">
        <v>510.05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44570</v>
      </c>
      <c r="S11" s="5">
        <v>44586</v>
      </c>
      <c r="T11" s="4" t="s">
        <v>33</v>
      </c>
      <c r="U11" s="4">
        <v>510.05</v>
      </c>
      <c r="V11" s="4">
        <v>0</v>
      </c>
      <c r="W11" s="4">
        <v>0</v>
      </c>
      <c r="X11" s="4">
        <v>2380233</v>
      </c>
    </row>
    <row r="12" s="4" customFormat="1" spans="1:24">
      <c r="A12" s="4">
        <v>17145951549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44570</v>
      </c>
      <c r="G12" s="5">
        <v>44571</v>
      </c>
      <c r="H12" s="4">
        <v>1</v>
      </c>
      <c r="I12" s="4">
        <v>1</v>
      </c>
      <c r="J12" s="4">
        <v>1</v>
      </c>
      <c r="K12" s="4" t="s">
        <v>29</v>
      </c>
      <c r="L12" s="4">
        <v>140</v>
      </c>
      <c r="M12" s="4">
        <v>140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44570</v>
      </c>
      <c r="S12" s="5">
        <v>44586</v>
      </c>
      <c r="T12" s="4" t="s">
        <v>33</v>
      </c>
      <c r="U12" s="4">
        <v>140</v>
      </c>
      <c r="V12" s="4">
        <v>0</v>
      </c>
      <c r="W12" s="4">
        <v>0</v>
      </c>
      <c r="X12" s="4">
        <v>2380402</v>
      </c>
    </row>
    <row r="13" s="4" customFormat="1" spans="1:24">
      <c r="A13" s="4">
        <v>17146020729</v>
      </c>
      <c r="B13" s="4" t="s">
        <v>25</v>
      </c>
      <c r="C13" s="4" t="s">
        <v>26</v>
      </c>
      <c r="D13" s="4" t="s">
        <v>50</v>
      </c>
      <c r="E13" s="4" t="s">
        <v>56</v>
      </c>
      <c r="F13" s="5">
        <v>44570</v>
      </c>
      <c r="G13" s="5">
        <v>44571</v>
      </c>
      <c r="H13" s="4">
        <v>1</v>
      </c>
      <c r="I13" s="4">
        <v>1</v>
      </c>
      <c r="J13" s="4">
        <v>1</v>
      </c>
      <c r="K13" s="4" t="s">
        <v>29</v>
      </c>
      <c r="L13" s="4">
        <v>510.05</v>
      </c>
      <c r="M13" s="4">
        <v>510.05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44570</v>
      </c>
      <c r="S13" s="5">
        <v>44586</v>
      </c>
      <c r="T13" s="4" t="s">
        <v>33</v>
      </c>
      <c r="U13" s="4">
        <v>510.05</v>
      </c>
      <c r="V13" s="4">
        <v>0</v>
      </c>
      <c r="W13" s="4">
        <v>0</v>
      </c>
      <c r="X13" s="4">
        <v>2380431</v>
      </c>
    </row>
    <row r="14" s="4" customFormat="1" spans="1:25">
      <c r="A14" s="4">
        <v>17146084012</v>
      </c>
      <c r="B14" s="4" t="s">
        <v>25</v>
      </c>
      <c r="C14" s="4" t="s">
        <v>26</v>
      </c>
      <c r="D14" s="4" t="s">
        <v>47</v>
      </c>
      <c r="E14" s="4" t="s">
        <v>62</v>
      </c>
      <c r="F14" s="5">
        <v>44570</v>
      </c>
      <c r="G14" s="5">
        <v>44571</v>
      </c>
      <c r="H14" s="4">
        <v>1</v>
      </c>
      <c r="I14" s="4">
        <v>1</v>
      </c>
      <c r="J14" s="4">
        <v>1</v>
      </c>
      <c r="K14" s="4" t="s">
        <v>29</v>
      </c>
      <c r="L14" s="4">
        <v>372.23</v>
      </c>
      <c r="M14" s="4">
        <v>372.23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44570</v>
      </c>
      <c r="S14" s="5">
        <v>44586</v>
      </c>
      <c r="T14" s="4" t="s">
        <v>33</v>
      </c>
      <c r="U14" s="4">
        <v>372.23</v>
      </c>
      <c r="V14" s="4">
        <v>0</v>
      </c>
      <c r="W14" s="4">
        <v>0</v>
      </c>
      <c r="X14" s="4">
        <v>2380443</v>
      </c>
      <c r="Y14" s="4">
        <v>681490</v>
      </c>
    </row>
    <row r="15" s="4" customFormat="1" spans="1:25">
      <c r="A15" s="4">
        <v>17146089690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44570</v>
      </c>
      <c r="G15" s="5">
        <v>44571</v>
      </c>
      <c r="H15" s="4">
        <v>2</v>
      </c>
      <c r="I15" s="4">
        <v>1</v>
      </c>
      <c r="J15" s="4">
        <v>2</v>
      </c>
      <c r="K15" s="4" t="s">
        <v>29</v>
      </c>
      <c r="L15" s="4">
        <v>331.12</v>
      </c>
      <c r="M15" s="4">
        <v>331.12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44570</v>
      </c>
      <c r="S15" s="5">
        <v>44586</v>
      </c>
      <c r="T15" s="4" t="s">
        <v>33</v>
      </c>
      <c r="U15" s="4">
        <v>331.12</v>
      </c>
      <c r="V15" s="4">
        <v>0</v>
      </c>
      <c r="W15" s="4">
        <v>0</v>
      </c>
      <c r="X15" s="4">
        <v>2380447</v>
      </c>
      <c r="Y15" s="4">
        <v>104178006694</v>
      </c>
    </row>
    <row r="16" s="4" customFormat="1" spans="1:25">
      <c r="A16" s="4">
        <v>17146911888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44570</v>
      </c>
      <c r="G16" s="5">
        <v>44571</v>
      </c>
      <c r="H16" s="4">
        <v>1</v>
      </c>
      <c r="I16" s="4">
        <v>1</v>
      </c>
      <c r="J16" s="4">
        <v>1</v>
      </c>
      <c r="K16" s="4" t="s">
        <v>29</v>
      </c>
      <c r="L16" s="4">
        <v>309.19</v>
      </c>
      <c r="M16" s="4">
        <v>309.19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44570</v>
      </c>
      <c r="S16" s="5">
        <v>44586</v>
      </c>
      <c r="T16" s="4" t="s">
        <v>33</v>
      </c>
      <c r="U16" s="4">
        <v>309.19</v>
      </c>
      <c r="V16" s="4">
        <v>0</v>
      </c>
      <c r="W16" s="4">
        <v>0</v>
      </c>
      <c r="X16" s="4">
        <v>2380809</v>
      </c>
      <c r="Y16" s="4" t="s">
        <v>34</v>
      </c>
    </row>
    <row r="17" s="4" customFormat="1" spans="1:24">
      <c r="A17" s="4">
        <v>17147154960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44570</v>
      </c>
      <c r="G17" s="5">
        <v>44571</v>
      </c>
      <c r="H17" s="4">
        <v>1</v>
      </c>
      <c r="I17" s="4">
        <v>1</v>
      </c>
      <c r="J17" s="4">
        <v>1</v>
      </c>
      <c r="K17" s="4" t="s">
        <v>29</v>
      </c>
      <c r="L17" s="4">
        <v>533.4</v>
      </c>
      <c r="M17" s="4">
        <v>533.4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44570</v>
      </c>
      <c r="S17" s="5">
        <v>44586</v>
      </c>
      <c r="T17" s="4" t="s">
        <v>33</v>
      </c>
      <c r="U17" s="4">
        <v>533.4</v>
      </c>
      <c r="V17" s="4">
        <v>0</v>
      </c>
      <c r="W17" s="4">
        <v>0</v>
      </c>
      <c r="X17" s="4">
        <v>2380910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2" sqref="A22:F26"/>
    </sheetView>
  </sheetViews>
  <sheetFormatPr defaultColWidth="9" defaultRowHeight="13.5"/>
  <cols>
    <col min="1" max="1" width="13.375" style="4" customWidth="1"/>
    <col min="2" max="2" width="9.37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4">
        <v>17069517080</v>
      </c>
      <c r="B2" s="5">
        <v>44570</v>
      </c>
      <c r="C2" s="5">
        <v>44571</v>
      </c>
      <c r="D2" s="4">
        <v>500</v>
      </c>
      <c r="E2" s="4" t="str">
        <f>VLOOKUP(A2,HOP!A:L,12,0)</f>
        <v>500.00</v>
      </c>
      <c r="F2" s="4" t="str">
        <f>VLOOKUP(A2,HOP!A:C,3,0)</f>
        <v>2360986</v>
      </c>
      <c r="G2" s="4">
        <f>D2-E2</f>
        <v>0</v>
      </c>
      <c r="H2" s="4" t="str">
        <f>$H$1&amp;F2</f>
        <v>，2360986</v>
      </c>
      <c r="I2" s="4" t="str">
        <f>VLOOKUP(A2,HOP!A:T,20,0)</f>
        <v>直采</v>
      </c>
    </row>
    <row r="3" s="4" customFormat="1" spans="1:9">
      <c r="A3" s="4">
        <v>17069517089</v>
      </c>
      <c r="B3" s="5">
        <v>44570</v>
      </c>
      <c r="C3" s="5">
        <v>44571</v>
      </c>
      <c r="D3" s="4">
        <v>560</v>
      </c>
      <c r="E3" s="4" t="str">
        <f>VLOOKUP(A3,HOP!A:L,12,0)</f>
        <v>560.00</v>
      </c>
      <c r="F3" s="4" t="str">
        <f>VLOOKUP(A3,HOP!A:C,3,0)</f>
        <v>2360985</v>
      </c>
      <c r="G3" s="4">
        <f t="shared" ref="G3:G16" si="0">D3-E3</f>
        <v>0</v>
      </c>
      <c r="H3" s="4" t="str">
        <f t="shared" ref="H3:H16" si="1">$H$1&amp;F3</f>
        <v>，2360985</v>
      </c>
      <c r="I3" s="4" t="str">
        <f>VLOOKUP(A3,HOP!A:T,20,0)</f>
        <v>直采</v>
      </c>
    </row>
    <row r="4" s="4" customFormat="1" spans="1:9">
      <c r="A4" s="4">
        <v>17118832336</v>
      </c>
      <c r="B4" s="5">
        <v>44568</v>
      </c>
      <c r="C4" s="5">
        <v>44571</v>
      </c>
      <c r="D4" s="4">
        <v>736.29</v>
      </c>
      <c r="E4" s="4" t="str">
        <f>VLOOKUP(A4,HOP!A:L,12,0)</f>
        <v>736.29</v>
      </c>
      <c r="F4" s="4" t="str">
        <f>VLOOKUP(A4,HOP!A:C,3,0)</f>
        <v>2373329</v>
      </c>
      <c r="G4" s="4">
        <f t="shared" si="0"/>
        <v>0</v>
      </c>
      <c r="H4" s="4" t="str">
        <f t="shared" si="1"/>
        <v>，2373329</v>
      </c>
      <c r="I4" s="4" t="str">
        <f>VLOOKUP(A4,HOP!A:T,20,0)</f>
        <v>直连</v>
      </c>
    </row>
    <row r="5" s="4" customFormat="1" spans="1:9">
      <c r="A5" s="4">
        <v>17121180146</v>
      </c>
      <c r="B5" s="5">
        <v>44570</v>
      </c>
      <c r="C5" s="5">
        <v>44571</v>
      </c>
      <c r="D5" s="4">
        <v>720</v>
      </c>
      <c r="E5" s="4" t="str">
        <f>VLOOKUP(A5,HOP!A:L,12,0)</f>
        <v>720.00</v>
      </c>
      <c r="F5" s="4" t="str">
        <f>VLOOKUP(A5,HOP!A:C,3,0)</f>
        <v>2374292</v>
      </c>
      <c r="G5" s="4">
        <f t="shared" si="0"/>
        <v>0</v>
      </c>
      <c r="H5" s="4" t="str">
        <f t="shared" si="1"/>
        <v>，2374292</v>
      </c>
      <c r="I5" s="4" t="str">
        <f>VLOOKUP(A5,HOP!A:T,20,0)</f>
        <v>直采</v>
      </c>
    </row>
    <row r="6" s="4" customFormat="1" hidden="1" spans="1:9">
      <c r="A6" s="4">
        <v>17144282046</v>
      </c>
      <c r="B6" s="5">
        <v>44570</v>
      </c>
      <c r="C6" s="5">
        <v>44571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17144763104</v>
      </c>
      <c r="B7" s="5">
        <v>44570</v>
      </c>
      <c r="C7" s="5">
        <v>44571</v>
      </c>
      <c r="D7" s="4">
        <v>372.23</v>
      </c>
      <c r="E7" s="4" t="str">
        <f>VLOOKUP(A7,HOP!A:L,12,0)</f>
        <v>372.23</v>
      </c>
      <c r="F7" s="4" t="str">
        <f>VLOOKUP(A7,HOP!A:C,3,0)</f>
        <v>2380023</v>
      </c>
      <c r="G7" s="4">
        <f t="shared" si="0"/>
        <v>0</v>
      </c>
      <c r="H7" s="4" t="str">
        <f t="shared" si="1"/>
        <v>，2380023</v>
      </c>
      <c r="I7" s="4" t="str">
        <f>VLOOKUP(A7,HOP!A:T,20,0)</f>
        <v>直采</v>
      </c>
    </row>
    <row r="8" s="4" customFormat="1" spans="1:9">
      <c r="A8" s="4">
        <v>17145178297</v>
      </c>
      <c r="B8" s="5">
        <v>44570</v>
      </c>
      <c r="C8" s="5">
        <v>44571</v>
      </c>
      <c r="D8" s="4">
        <v>474.7</v>
      </c>
      <c r="E8" s="4" t="str">
        <f>VLOOKUP(A8,HOP!A:L,12,0)</f>
        <v>474.70</v>
      </c>
      <c r="F8" s="4" t="str">
        <f>VLOOKUP(A8,HOP!A:C,3,0)</f>
        <v>2380158</v>
      </c>
      <c r="G8" s="4">
        <f t="shared" si="0"/>
        <v>0</v>
      </c>
      <c r="H8" s="4" t="str">
        <f t="shared" si="1"/>
        <v>，2380158</v>
      </c>
      <c r="I8" s="4" t="str">
        <f>VLOOKUP(A8,HOP!A:T,20,0)</f>
        <v>直连</v>
      </c>
    </row>
    <row r="9" s="4" customFormat="1" spans="1:9">
      <c r="A9" s="4">
        <v>17145258836</v>
      </c>
      <c r="B9" s="5">
        <v>44570</v>
      </c>
      <c r="C9" s="5">
        <v>44571</v>
      </c>
      <c r="D9" s="4">
        <v>879.55</v>
      </c>
      <c r="E9" s="4" t="str">
        <f>VLOOKUP(A9,HOP!A:L,12,0)</f>
        <v>879.55</v>
      </c>
      <c r="F9" s="4" t="str">
        <f>VLOOKUP(A9,HOP!A:C,3,0)</f>
        <v>2380186</v>
      </c>
      <c r="G9" s="4">
        <f t="shared" si="0"/>
        <v>0</v>
      </c>
      <c r="H9" s="4" t="str">
        <f t="shared" si="1"/>
        <v>，2380186</v>
      </c>
      <c r="I9" s="4" t="str">
        <f>VLOOKUP(A9,HOP!A:T,20,0)</f>
        <v>直连</v>
      </c>
    </row>
    <row r="10" s="4" customFormat="1" spans="1:9">
      <c r="A10" s="4">
        <v>17145420589</v>
      </c>
      <c r="B10" s="5">
        <v>44570</v>
      </c>
      <c r="C10" s="5">
        <v>44571</v>
      </c>
      <c r="D10" s="4">
        <v>510.05</v>
      </c>
      <c r="E10" s="4" t="str">
        <f>VLOOKUP(A10,HOP!A:L,12,0)</f>
        <v>510.05</v>
      </c>
      <c r="F10" s="4" t="str">
        <f>VLOOKUP(A10,HOP!A:C,3,0)</f>
        <v>2380233</v>
      </c>
      <c r="G10" s="4">
        <f t="shared" si="0"/>
        <v>0</v>
      </c>
      <c r="H10" s="4" t="str">
        <f t="shared" si="1"/>
        <v>，2380233</v>
      </c>
      <c r="I10" s="4" t="str">
        <f>VLOOKUP(A10,HOP!A:T,20,0)</f>
        <v>直连</v>
      </c>
    </row>
    <row r="11" s="4" customFormat="1" spans="1:9">
      <c r="A11" s="4">
        <v>17145951549</v>
      </c>
      <c r="B11" s="5">
        <v>44570</v>
      </c>
      <c r="C11" s="5">
        <v>44571</v>
      </c>
      <c r="D11" s="4">
        <v>140</v>
      </c>
      <c r="E11" s="4" t="str">
        <f>VLOOKUP(A11,HOP!A:L,12,0)</f>
        <v>140.00</v>
      </c>
      <c r="F11" s="4" t="str">
        <f>VLOOKUP(A11,HOP!A:C,3,0)</f>
        <v>2380402</v>
      </c>
      <c r="G11" s="4">
        <f t="shared" si="0"/>
        <v>0</v>
      </c>
      <c r="H11" s="4" t="str">
        <f t="shared" si="1"/>
        <v>，2380402</v>
      </c>
      <c r="I11" s="4" t="str">
        <f>VLOOKUP(A11,HOP!A:T,20,0)</f>
        <v>直采</v>
      </c>
    </row>
    <row r="12" s="4" customFormat="1" spans="1:9">
      <c r="A12" s="4">
        <v>17146020729</v>
      </c>
      <c r="B12" s="5">
        <v>44570</v>
      </c>
      <c r="C12" s="5">
        <v>44571</v>
      </c>
      <c r="D12" s="4">
        <v>510.05</v>
      </c>
      <c r="E12" s="4" t="str">
        <f>VLOOKUP(A12,HOP!A:L,12,0)</f>
        <v>510.05</v>
      </c>
      <c r="F12" s="4" t="str">
        <f>VLOOKUP(A12,HOP!A:C,3,0)</f>
        <v>2380431</v>
      </c>
      <c r="G12" s="4">
        <f t="shared" si="0"/>
        <v>0</v>
      </c>
      <c r="H12" s="4" t="str">
        <f t="shared" si="1"/>
        <v>，2380431</v>
      </c>
      <c r="I12" s="4" t="str">
        <f>VLOOKUP(A12,HOP!A:T,20,0)</f>
        <v>直连</v>
      </c>
    </row>
    <row r="13" s="4" customFormat="1" spans="1:9">
      <c r="A13" s="4">
        <v>17146084012</v>
      </c>
      <c r="B13" s="5">
        <v>44570</v>
      </c>
      <c r="C13" s="5">
        <v>44571</v>
      </c>
      <c r="D13" s="4">
        <v>372.23</v>
      </c>
      <c r="E13" s="4" t="str">
        <f>VLOOKUP(A13,HOP!A:L,12,0)</f>
        <v>372.23</v>
      </c>
      <c r="F13" s="4" t="str">
        <f>VLOOKUP(A13,HOP!A:C,3,0)</f>
        <v>2380443</v>
      </c>
      <c r="G13" s="4">
        <f t="shared" si="0"/>
        <v>0</v>
      </c>
      <c r="H13" s="4" t="str">
        <f t="shared" si="1"/>
        <v>，2380443</v>
      </c>
      <c r="I13" s="4" t="str">
        <f>VLOOKUP(A13,HOP!A:T,20,0)</f>
        <v>直采</v>
      </c>
    </row>
    <row r="14" s="4" customFormat="1" spans="1:9">
      <c r="A14" s="4">
        <v>17146089690</v>
      </c>
      <c r="B14" s="5">
        <v>44570</v>
      </c>
      <c r="C14" s="5">
        <v>44571</v>
      </c>
      <c r="D14" s="4">
        <v>331.12</v>
      </c>
      <c r="E14" s="4" t="str">
        <f>VLOOKUP(A14,HOP!A:L,12,0)</f>
        <v>331.12</v>
      </c>
      <c r="F14" s="4" t="str">
        <f>VLOOKUP(A14,HOP!A:C,3,0)</f>
        <v>2380447</v>
      </c>
      <c r="G14" s="4">
        <f t="shared" si="0"/>
        <v>0</v>
      </c>
      <c r="H14" s="4" t="str">
        <f t="shared" si="1"/>
        <v>，2380447</v>
      </c>
      <c r="I14" s="4" t="str">
        <f>VLOOKUP(A14,HOP!A:T,20,0)</f>
        <v>直连</v>
      </c>
    </row>
    <row r="15" s="4" customFormat="1" spans="1:9">
      <c r="A15" s="4">
        <v>17146911888</v>
      </c>
      <c r="B15" s="5">
        <v>44570</v>
      </c>
      <c r="C15" s="5">
        <v>44571</v>
      </c>
      <c r="D15" s="4">
        <v>309.19</v>
      </c>
      <c r="E15" s="4" t="str">
        <f>VLOOKUP(A15,HOP!A:L,12,0)</f>
        <v>309.19</v>
      </c>
      <c r="F15" s="4" t="str">
        <f>VLOOKUP(A15,HOP!A:C,3,0)</f>
        <v>2380809</v>
      </c>
      <c r="G15" s="4">
        <f t="shared" si="0"/>
        <v>0</v>
      </c>
      <c r="H15" s="4" t="str">
        <f t="shared" si="1"/>
        <v>，2380809</v>
      </c>
      <c r="I15" s="4" t="str">
        <f>VLOOKUP(A15,HOP!A:T,20,0)</f>
        <v>Saas酒店</v>
      </c>
    </row>
    <row r="16" s="4" customFormat="1" spans="1:9">
      <c r="A16" s="4">
        <v>17147154960</v>
      </c>
      <c r="B16" s="5">
        <v>44570</v>
      </c>
      <c r="C16" s="5">
        <v>44571</v>
      </c>
      <c r="D16" s="4">
        <v>533.4</v>
      </c>
      <c r="E16" s="4" t="str">
        <f>VLOOKUP(A16,HOP!A:L,12,0)</f>
        <v>533.40</v>
      </c>
      <c r="F16" s="4" t="str">
        <f>VLOOKUP(A16,HOP!A:C,3,0)</f>
        <v>2380910</v>
      </c>
      <c r="G16" s="4">
        <f t="shared" si="0"/>
        <v>0</v>
      </c>
      <c r="H16" s="4" t="str">
        <f t="shared" si="1"/>
        <v>，2380910</v>
      </c>
      <c r="I16" s="4" t="str">
        <f>VLOOKUP(A16,HOP!A:T,20,0)</f>
        <v>直连</v>
      </c>
    </row>
    <row r="18" spans="4:4">
      <c r="D18" s="4">
        <f>SUM(D2:D17)</f>
        <v>6948.81</v>
      </c>
    </row>
    <row r="22" spans="1:6">
      <c r="A22" s="4" t="s">
        <v>74</v>
      </c>
      <c r="E22" s="4">
        <v>2664.46</v>
      </c>
      <c r="F22" s="4">
        <v>3276.54</v>
      </c>
    </row>
    <row r="23" spans="1:6">
      <c r="A23" s="4" t="s">
        <v>75</v>
      </c>
      <c r="E23" s="4">
        <v>3975.16</v>
      </c>
      <c r="F23" s="4">
        <v>4888.34</v>
      </c>
    </row>
    <row r="24" spans="1:6">
      <c r="A24" s="4" t="s">
        <v>76</v>
      </c>
      <c r="E24" s="4">
        <v>309.19</v>
      </c>
      <c r="F24" s="4">
        <v>380.22</v>
      </c>
    </row>
    <row r="25" spans="1:6">
      <c r="A25" s="4" t="s">
        <v>77</v>
      </c>
      <c r="E25" s="4">
        <f>SUBTOTAL(9,E22:E24)</f>
        <v>6948.81</v>
      </c>
      <c r="F25" s="4">
        <f>SUBTOTAL(9,F22:F24)</f>
        <v>8545.1</v>
      </c>
    </row>
    <row r="26" spans="1:1">
      <c r="A26" s="4" t="s">
        <v>78</v>
      </c>
    </row>
  </sheetData>
  <autoFilter ref="A1:XFD18">
    <filterColumn colId="3">
      <filters blank="1">
        <filter val="140"/>
        <filter val="500"/>
        <filter val="560"/>
        <filter val="720"/>
        <filter val="6948.81"/>
        <filter val="331.12"/>
        <filter val="372.23"/>
        <filter val="533.4"/>
        <filter val="510.05"/>
        <filter val="879.55"/>
        <filter val="474.7"/>
        <filter val="309.19"/>
        <filter val="736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17147154960</v>
      </c>
      <c r="B2" s="1" t="s">
        <v>96</v>
      </c>
      <c r="C2" s="1" t="s">
        <v>97</v>
      </c>
      <c r="D2" s="1" t="s">
        <v>98</v>
      </c>
      <c r="E2" s="1" t="s">
        <v>72</v>
      </c>
      <c r="F2" s="1" t="s">
        <v>96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</row>
    <row r="3" s="1" customFormat="1" spans="1:20">
      <c r="A3" s="3">
        <v>17146911888</v>
      </c>
      <c r="B3" s="1" t="s">
        <v>96</v>
      </c>
      <c r="C3" s="1" t="s">
        <v>110</v>
      </c>
      <c r="D3" s="1" t="s">
        <v>111</v>
      </c>
      <c r="E3" s="1" t="s">
        <v>69</v>
      </c>
      <c r="F3" s="1" t="s">
        <v>96</v>
      </c>
      <c r="G3" s="1" t="s">
        <v>99</v>
      </c>
      <c r="H3" s="1" t="s">
        <v>100</v>
      </c>
      <c r="I3" s="1" t="s">
        <v>112</v>
      </c>
      <c r="J3" s="1" t="s">
        <v>102</v>
      </c>
      <c r="K3" s="1" t="s">
        <v>112</v>
      </c>
      <c r="L3" s="1" t="s">
        <v>112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113</v>
      </c>
      <c r="R3" s="1" t="s">
        <v>107</v>
      </c>
      <c r="S3" s="1" t="s">
        <v>108</v>
      </c>
      <c r="T3" s="1" t="s">
        <v>114</v>
      </c>
    </row>
    <row r="4" s="1" customFormat="1" spans="1:20">
      <c r="A4" s="3">
        <v>17146089690</v>
      </c>
      <c r="B4" s="1" t="s">
        <v>96</v>
      </c>
      <c r="C4" s="1" t="s">
        <v>115</v>
      </c>
      <c r="D4" s="1" t="s">
        <v>116</v>
      </c>
      <c r="E4" s="1" t="s">
        <v>66</v>
      </c>
      <c r="F4" s="1" t="s">
        <v>96</v>
      </c>
      <c r="G4" s="1" t="s">
        <v>99</v>
      </c>
      <c r="H4" s="1" t="s">
        <v>100</v>
      </c>
      <c r="I4" s="1" t="s">
        <v>117</v>
      </c>
      <c r="J4" s="1" t="s">
        <v>102</v>
      </c>
      <c r="K4" s="1" t="s">
        <v>117</v>
      </c>
      <c r="L4" s="1" t="s">
        <v>117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118</v>
      </c>
      <c r="R4" s="1" t="s">
        <v>107</v>
      </c>
      <c r="S4" s="1" t="s">
        <v>108</v>
      </c>
      <c r="T4" s="1" t="s">
        <v>109</v>
      </c>
    </row>
    <row r="5" s="1" customFormat="1" spans="1:20">
      <c r="A5" s="3">
        <v>17146084012</v>
      </c>
      <c r="B5" s="1" t="s">
        <v>96</v>
      </c>
      <c r="C5" s="1" t="s">
        <v>119</v>
      </c>
      <c r="D5" s="1" t="s">
        <v>120</v>
      </c>
      <c r="E5" s="1" t="s">
        <v>63</v>
      </c>
      <c r="F5" s="1" t="s">
        <v>96</v>
      </c>
      <c r="G5" s="1" t="s">
        <v>99</v>
      </c>
      <c r="H5" s="1" t="s">
        <v>100</v>
      </c>
      <c r="I5" s="1" t="s">
        <v>121</v>
      </c>
      <c r="J5" s="1" t="s">
        <v>102</v>
      </c>
      <c r="K5" s="1" t="s">
        <v>121</v>
      </c>
      <c r="L5" s="1" t="s">
        <v>121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122</v>
      </c>
      <c r="R5" s="1" t="s">
        <v>107</v>
      </c>
      <c r="S5" s="1" t="s">
        <v>108</v>
      </c>
      <c r="T5" s="1" t="s">
        <v>123</v>
      </c>
    </row>
    <row r="6" s="1" customFormat="1" spans="1:20">
      <c r="A6" s="3">
        <v>17146020729</v>
      </c>
      <c r="B6" s="1" t="s">
        <v>96</v>
      </c>
      <c r="C6" s="1" t="s">
        <v>124</v>
      </c>
      <c r="D6" s="1" t="s">
        <v>125</v>
      </c>
      <c r="E6" s="1" t="s">
        <v>126</v>
      </c>
      <c r="F6" s="1" t="s">
        <v>96</v>
      </c>
      <c r="G6" s="1" t="s">
        <v>99</v>
      </c>
      <c r="H6" s="1" t="s">
        <v>100</v>
      </c>
      <c r="I6" s="1" t="s">
        <v>127</v>
      </c>
      <c r="J6" s="1" t="s">
        <v>102</v>
      </c>
      <c r="K6" s="1" t="s">
        <v>127</v>
      </c>
      <c r="L6" s="1" t="s">
        <v>127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128</v>
      </c>
      <c r="R6" s="1" t="s">
        <v>107</v>
      </c>
      <c r="S6" s="1" t="s">
        <v>108</v>
      </c>
      <c r="T6" s="1" t="s">
        <v>109</v>
      </c>
    </row>
    <row r="7" s="1" customFormat="1" spans="1:20">
      <c r="A7" s="3">
        <v>17145951549</v>
      </c>
      <c r="B7" s="1" t="s">
        <v>96</v>
      </c>
      <c r="C7" s="1" t="s">
        <v>129</v>
      </c>
      <c r="D7" s="1" t="s">
        <v>130</v>
      </c>
      <c r="E7" s="1" t="s">
        <v>60</v>
      </c>
      <c r="F7" s="1" t="s">
        <v>96</v>
      </c>
      <c r="G7" s="1" t="s">
        <v>99</v>
      </c>
      <c r="H7" s="1" t="s">
        <v>100</v>
      </c>
      <c r="I7" s="1" t="s">
        <v>131</v>
      </c>
      <c r="J7" s="1" t="s">
        <v>102</v>
      </c>
      <c r="K7" s="1" t="s">
        <v>131</v>
      </c>
      <c r="L7" s="1" t="s">
        <v>131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132</v>
      </c>
      <c r="R7" s="1" t="s">
        <v>107</v>
      </c>
      <c r="S7" s="1" t="s">
        <v>108</v>
      </c>
      <c r="T7" s="1" t="s">
        <v>123</v>
      </c>
    </row>
    <row r="8" s="1" customFormat="1" spans="1:20">
      <c r="A8" s="3">
        <v>17145420589</v>
      </c>
      <c r="B8" s="1" t="s">
        <v>96</v>
      </c>
      <c r="C8" s="1" t="s">
        <v>133</v>
      </c>
      <c r="D8" s="1" t="s">
        <v>125</v>
      </c>
      <c r="E8" s="1" t="s">
        <v>57</v>
      </c>
      <c r="F8" s="1" t="s">
        <v>96</v>
      </c>
      <c r="G8" s="1" t="s">
        <v>99</v>
      </c>
      <c r="H8" s="1" t="s">
        <v>100</v>
      </c>
      <c r="I8" s="1" t="s">
        <v>127</v>
      </c>
      <c r="J8" s="1" t="s">
        <v>102</v>
      </c>
      <c r="K8" s="1" t="s">
        <v>127</v>
      </c>
      <c r="L8" s="1" t="s">
        <v>127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134</v>
      </c>
      <c r="R8" s="1" t="s">
        <v>107</v>
      </c>
      <c r="S8" s="1" t="s">
        <v>108</v>
      </c>
      <c r="T8" s="1" t="s">
        <v>109</v>
      </c>
    </row>
    <row r="9" s="1" customFormat="1" spans="1:20">
      <c r="A9" s="3">
        <v>17145258836</v>
      </c>
      <c r="B9" s="1" t="s">
        <v>96</v>
      </c>
      <c r="C9" s="1" t="s">
        <v>135</v>
      </c>
      <c r="D9" s="1" t="s">
        <v>136</v>
      </c>
      <c r="E9" s="1" t="s">
        <v>55</v>
      </c>
      <c r="F9" s="1" t="s">
        <v>96</v>
      </c>
      <c r="G9" s="1" t="s">
        <v>99</v>
      </c>
      <c r="H9" s="1" t="s">
        <v>100</v>
      </c>
      <c r="I9" s="1" t="s">
        <v>137</v>
      </c>
      <c r="J9" s="1" t="s">
        <v>102</v>
      </c>
      <c r="K9" s="1" t="s">
        <v>137</v>
      </c>
      <c r="L9" s="1" t="s">
        <v>137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138</v>
      </c>
      <c r="R9" s="1" t="s">
        <v>107</v>
      </c>
      <c r="S9" s="1" t="s">
        <v>108</v>
      </c>
      <c r="T9" s="1" t="s">
        <v>109</v>
      </c>
    </row>
    <row r="10" s="1" customFormat="1" spans="1:20">
      <c r="A10" s="3">
        <v>17145178297</v>
      </c>
      <c r="B10" s="1" t="s">
        <v>96</v>
      </c>
      <c r="C10" s="1" t="s">
        <v>139</v>
      </c>
      <c r="D10" s="1" t="s">
        <v>125</v>
      </c>
      <c r="E10" s="1" t="s">
        <v>52</v>
      </c>
      <c r="F10" s="1" t="s">
        <v>96</v>
      </c>
      <c r="G10" s="1" t="s">
        <v>99</v>
      </c>
      <c r="H10" s="1" t="s">
        <v>100</v>
      </c>
      <c r="I10" s="1" t="s">
        <v>140</v>
      </c>
      <c r="J10" s="1" t="s">
        <v>102</v>
      </c>
      <c r="K10" s="1" t="s">
        <v>140</v>
      </c>
      <c r="L10" s="1" t="s">
        <v>140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141</v>
      </c>
      <c r="R10" s="1" t="s">
        <v>107</v>
      </c>
      <c r="S10" s="1" t="s">
        <v>108</v>
      </c>
      <c r="T10" s="1" t="s">
        <v>109</v>
      </c>
    </row>
    <row r="11" s="1" customFormat="1" spans="1:20">
      <c r="A11" s="3">
        <v>17144763104</v>
      </c>
      <c r="B11" s="1" t="s">
        <v>96</v>
      </c>
      <c r="C11" s="1" t="s">
        <v>142</v>
      </c>
      <c r="D11" s="1" t="s">
        <v>120</v>
      </c>
      <c r="E11" s="1" t="s">
        <v>49</v>
      </c>
      <c r="F11" s="1" t="s">
        <v>96</v>
      </c>
      <c r="G11" s="1" t="s">
        <v>99</v>
      </c>
      <c r="H11" s="1" t="s">
        <v>100</v>
      </c>
      <c r="I11" s="1" t="s">
        <v>121</v>
      </c>
      <c r="J11" s="1" t="s">
        <v>102</v>
      </c>
      <c r="K11" s="1" t="s">
        <v>121</v>
      </c>
      <c r="L11" s="1" t="s">
        <v>121</v>
      </c>
      <c r="M11" s="1" t="s">
        <v>103</v>
      </c>
      <c r="N11" s="1" t="s">
        <v>103</v>
      </c>
      <c r="O11" s="1" t="s">
        <v>104</v>
      </c>
      <c r="P11" s="1" t="s">
        <v>105</v>
      </c>
      <c r="Q11" s="1" t="s">
        <v>143</v>
      </c>
      <c r="R11" s="1" t="s">
        <v>107</v>
      </c>
      <c r="S11" s="1" t="s">
        <v>108</v>
      </c>
      <c r="T11" s="1" t="s">
        <v>123</v>
      </c>
    </row>
    <row r="12" s="1" customFormat="1" spans="1:20">
      <c r="A12" s="3">
        <v>17121180146</v>
      </c>
      <c r="B12" s="1" t="s">
        <v>144</v>
      </c>
      <c r="C12" s="1" t="s">
        <v>145</v>
      </c>
      <c r="D12" s="1" t="s">
        <v>146</v>
      </c>
      <c r="E12" s="1" t="s">
        <v>42</v>
      </c>
      <c r="F12" s="1" t="s">
        <v>96</v>
      </c>
      <c r="G12" s="1" t="s">
        <v>99</v>
      </c>
      <c r="H12" s="1" t="s">
        <v>100</v>
      </c>
      <c r="I12" s="1" t="s">
        <v>147</v>
      </c>
      <c r="J12" s="1" t="s">
        <v>102</v>
      </c>
      <c r="K12" s="1" t="s">
        <v>147</v>
      </c>
      <c r="L12" s="1" t="s">
        <v>147</v>
      </c>
      <c r="M12" s="1" t="s">
        <v>103</v>
      </c>
      <c r="N12" s="1" t="s">
        <v>103</v>
      </c>
      <c r="O12" s="1" t="s">
        <v>104</v>
      </c>
      <c r="P12" s="1" t="s">
        <v>105</v>
      </c>
      <c r="Q12" s="1" t="s">
        <v>148</v>
      </c>
      <c r="R12" s="1" t="s">
        <v>107</v>
      </c>
      <c r="S12" s="1" t="s">
        <v>108</v>
      </c>
      <c r="T12" s="1" t="s">
        <v>123</v>
      </c>
    </row>
    <row r="13" s="1" customFormat="1" spans="1:20">
      <c r="A13" s="3">
        <v>17118832336</v>
      </c>
      <c r="B13" s="1" t="s">
        <v>144</v>
      </c>
      <c r="C13" s="1" t="s">
        <v>149</v>
      </c>
      <c r="D13" s="1" t="s">
        <v>150</v>
      </c>
      <c r="E13" s="1" t="s">
        <v>39</v>
      </c>
      <c r="F13" s="1" t="s">
        <v>151</v>
      </c>
      <c r="G13" s="1" t="s">
        <v>99</v>
      </c>
      <c r="H13" s="1" t="s">
        <v>100</v>
      </c>
      <c r="I13" s="1" t="s">
        <v>152</v>
      </c>
      <c r="J13" s="1" t="s">
        <v>102</v>
      </c>
      <c r="K13" s="1" t="s">
        <v>152</v>
      </c>
      <c r="L13" s="1" t="s">
        <v>152</v>
      </c>
      <c r="M13" s="1" t="s">
        <v>103</v>
      </c>
      <c r="N13" s="1" t="s">
        <v>103</v>
      </c>
      <c r="O13" s="1" t="s">
        <v>104</v>
      </c>
      <c r="P13" s="1" t="s">
        <v>105</v>
      </c>
      <c r="Q13" s="1" t="s">
        <v>153</v>
      </c>
      <c r="R13" s="1" t="s">
        <v>107</v>
      </c>
      <c r="S13" s="1" t="s">
        <v>108</v>
      </c>
      <c r="T13" s="1" t="s">
        <v>109</v>
      </c>
    </row>
    <row r="14" s="1" customFormat="1" spans="1:20">
      <c r="A14" s="3">
        <v>17069517080</v>
      </c>
      <c r="B14" s="1" t="s">
        <v>154</v>
      </c>
      <c r="C14" s="1" t="s">
        <v>155</v>
      </c>
      <c r="D14" s="1" t="s">
        <v>156</v>
      </c>
      <c r="E14" s="1" t="s">
        <v>30</v>
      </c>
      <c r="F14" s="1" t="s">
        <v>96</v>
      </c>
      <c r="G14" s="1" t="s">
        <v>99</v>
      </c>
      <c r="H14" s="1" t="s">
        <v>100</v>
      </c>
      <c r="I14" s="1" t="s">
        <v>157</v>
      </c>
      <c r="J14" s="1" t="s">
        <v>102</v>
      </c>
      <c r="K14" s="1" t="s">
        <v>157</v>
      </c>
      <c r="L14" s="1" t="s">
        <v>157</v>
      </c>
      <c r="M14" s="1" t="s">
        <v>103</v>
      </c>
      <c r="N14" s="1" t="s">
        <v>103</v>
      </c>
      <c r="O14" s="1" t="s">
        <v>104</v>
      </c>
      <c r="P14" s="1" t="s">
        <v>105</v>
      </c>
      <c r="Q14" s="1" t="s">
        <v>158</v>
      </c>
      <c r="R14" s="1" t="s">
        <v>107</v>
      </c>
      <c r="S14" s="1" t="s">
        <v>108</v>
      </c>
      <c r="T14" s="1" t="s">
        <v>123</v>
      </c>
    </row>
    <row r="15" s="1" customFormat="1" spans="1:20">
      <c r="A15" s="3">
        <v>17069517089</v>
      </c>
      <c r="B15" s="1" t="s">
        <v>154</v>
      </c>
      <c r="C15" s="1" t="s">
        <v>159</v>
      </c>
      <c r="D15" s="1" t="s">
        <v>156</v>
      </c>
      <c r="E15" s="1" t="s">
        <v>36</v>
      </c>
      <c r="F15" s="1" t="s">
        <v>96</v>
      </c>
      <c r="G15" s="1" t="s">
        <v>99</v>
      </c>
      <c r="H15" s="1" t="s">
        <v>100</v>
      </c>
      <c r="I15" s="1" t="s">
        <v>160</v>
      </c>
      <c r="J15" s="1" t="s">
        <v>102</v>
      </c>
      <c r="K15" s="1" t="s">
        <v>160</v>
      </c>
      <c r="L15" s="1" t="s">
        <v>160</v>
      </c>
      <c r="M15" s="1" t="s">
        <v>103</v>
      </c>
      <c r="N15" s="1" t="s">
        <v>103</v>
      </c>
      <c r="O15" s="1" t="s">
        <v>104</v>
      </c>
      <c r="P15" s="1" t="s">
        <v>105</v>
      </c>
      <c r="Q15" s="1" t="s">
        <v>161</v>
      </c>
      <c r="R15" s="1" t="s">
        <v>107</v>
      </c>
      <c r="S15" s="1" t="s">
        <v>108</v>
      </c>
      <c r="T15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2022-01-25T01:38:18Z</dcterms:created>
  <dcterms:modified xsi:type="dcterms:W3CDTF">2022-01-25T01:48:38Z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24552188F9174293A39645144DC613A4</vt:lpwstr>
  </property>
  <property fmtid="{D5CDD505-2E9C-101B-9397-08002B2CF9AE}" pid="3" name="KSOProductBuildVer">
    <vt:lpwstr>2052-11.1.0.11294</vt:lpwstr>
  </property>
</Properties>
</file>