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<sst xmlns="http://schemas.openxmlformats.org/spreadsheetml/2006/main" count="735" uniqueCount="219">
  <si>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</si>
  <si>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</si>
  <si>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</si>
  <si>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</si>
  <si>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</si>
  <si>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</si>
  <si>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</si>
  <si>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</si>
  <si>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</si>
  <si>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</si>
  <si>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</si>
  <si>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</si>
  <si>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</si>
  <si>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</si>
  <si>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</si>
  <si>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</si>
  <si>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</si>
  <si>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</si>
  <si>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</si>
  <si>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</si>
  <si>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</si>
  <si>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</si>
  <si>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</si>
  <si>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</si>
  <si>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</si>
  <si>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</si>
  <si>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</si>
  <si>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[南宁]维也纳国际酒店(南宁火车站北湖万象城店)(68326414)</t>
  </si>
  <si>
    <t>豪华大床房&lt;2人入住&gt;</t>
  </si>
  <si>
    <t>CNY</t>
  </si>
  <si>
    <t>黄承飞</t>
  </si>
  <si>
    <t>CA13744220125CNY</t>
  </si>
  <si>
    <t>未提现</t>
  </si>
  <si>
    <t>携程开票</t>
  </si>
  <si>
    <t>[null](81208806)</t>
  </si>
  <si>
    <t>[无锡]格林豪泰(无锡高铁东站锡东新城店)(76296040)</t>
  </si>
  <si>
    <t>高级大床房&lt;2人入住&gt;</t>
  </si>
  <si>
    <t>张思雯</t>
  </si>
  <si>
    <t>(GRT)74241819;</t>
  </si>
  <si>
    <t>[null](80249115)</t>
  </si>
  <si>
    <t>[淄博]尚客优精选酒店(淄博张店区金晶大道万象汇店)(76551037)</t>
  </si>
  <si>
    <t>特惠大床房(无窗)&lt;2人入住&gt;</t>
  </si>
  <si>
    <t>孟庆涛</t>
  </si>
  <si>
    <t>[中山]尚客优品酒店(中山西区彩虹大道店)(81209204)</t>
  </si>
  <si>
    <t>优品双床房&lt;2人入住&gt;</t>
  </si>
  <si>
    <t>叶君辉</t>
  </si>
  <si>
    <t>[长沙县]城市便捷酒店(长沙县龙塘土桥地铁站店)(81209680)</t>
  </si>
  <si>
    <t>标准大床房&lt;2人入住&gt;</t>
  </si>
  <si>
    <t>唐永康</t>
  </si>
  <si>
    <t>取消</t>
  </si>
  <si>
    <t>[亳州]格林东方酒店(亳州万达广场店)(76435234)</t>
  </si>
  <si>
    <t>豪华双床房&lt;2人入住&gt;&lt;早餐&gt;</t>
  </si>
  <si>
    <t>冯贝贝,刘于</t>
  </si>
  <si>
    <t>[淮安]兰欧酒店(淮安和平路万达广场店)(76439132)</t>
  </si>
  <si>
    <t>兰欧豪华大床房&lt;2人入住&gt;&lt;早餐&gt;</t>
  </si>
  <si>
    <t>文辉</t>
  </si>
  <si>
    <t>[null](80247469)</t>
  </si>
  <si>
    <t>[杭州]杭州炫颐大酒店(81208830)</t>
  </si>
  <si>
    <t>智选大床房&lt;2人入住&gt;</t>
  </si>
  <si>
    <t>张志敏</t>
  </si>
  <si>
    <t>[福州]海友酒店(福州三坊七巷店)(77147214)</t>
  </si>
  <si>
    <t>王应恒</t>
  </si>
  <si>
    <t>R3500014074450461001</t>
  </si>
  <si>
    <t>[汉阴]尚客优酒店（汉阴汽车站店）(81209785)</t>
  </si>
  <si>
    <t>特惠大床房&lt;2人入住&gt;</t>
  </si>
  <si>
    <t>黄荣昌</t>
  </si>
  <si>
    <t>智选双床房&lt;2人入住&gt;</t>
  </si>
  <si>
    <t>刘款平</t>
  </si>
  <si>
    <t>[张家港]格林豪泰(张家港塘市镇扬子路店)(68605327)</t>
  </si>
  <si>
    <t>1.8米大床房&lt;2人入住&gt;</t>
  </si>
  <si>
    <t>陈瑞余</t>
  </si>
  <si>
    <t>(GRT)74295505;</t>
  </si>
  <si>
    <t>[重庆]尚客优酒店(重庆南坪万达店)(80249202)</t>
  </si>
  <si>
    <t>休闲大床房&lt;2人入住&gt;</t>
  </si>
  <si>
    <t>曾塬</t>
  </si>
  <si>
    <t>[石家庄]青木商务酒店(石家庄开发区天山海世界店)(81209260)</t>
  </si>
  <si>
    <t>优选大床房&lt;2人入住&gt;</t>
  </si>
  <si>
    <t>袁国明</t>
  </si>
  <si>
    <t>[武汉]锦江都城酒店(武汉经开万达体育中心地铁站店)(80247689)</t>
  </si>
  <si>
    <t>精致双床房&lt;2人入住&gt;&lt;早餐&gt;&lt;钻石会员&gt;&lt;交叉用户机票，高铁，汽车，船票，用车&gt;</t>
  </si>
  <si>
    <t>华海红</t>
  </si>
  <si>
    <t>[广州]广州白云湖畔酒店(南湖旅游中心店)(80246698)</t>
  </si>
  <si>
    <t>豪华湖景大床房&lt;2人入住&gt;&lt;早餐&gt;</t>
  </si>
  <si>
    <t>张兵</t>
  </si>
  <si>
    <t>F22A090042</t>
  </si>
  <si>
    <t>[上海]上海东郊宾馆(76480363)</t>
  </si>
  <si>
    <t>景观大床房&lt;2人入住&gt;&lt;早餐&gt;</t>
  </si>
  <si>
    <t>任超男</t>
  </si>
  <si>
    <t>[广州]广州珀丽酒店(76255406)</t>
  </si>
  <si>
    <t>行政双床房&lt;2人入住&gt;</t>
  </si>
  <si>
    <t>王志轩</t>
  </si>
  <si>
    <t>邓宇清</t>
  </si>
  <si>
    <t>，</t>
  </si>
  <si>
    <t>6374 CNY</t>
  </si>
  <si>
    <t>A220125095412481</t>
  </si>
  <si>
    <t>总计：6374元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</si>
  <si>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</si>
  <si>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</si>
  <si>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</si>
  <si>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</si>
  <si>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</si>
  <si>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</si>
  <si>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</si>
  <si>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</si>
  <si>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</si>
  <si>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</si>
  <si>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</si>
  <si>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</si>
  <si>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</si>
  <si>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</si>
  <si>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</si>
  <si>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</si>
  <si>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</si>
  <si>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2022-01-09</t>
  </si>
  <si>
    <t>2381101</t>
  </si>
  <si>
    <t>杭州炫颐大酒店</t>
  </si>
  <si>
    <t>2022-01-10</t>
  </si>
  <si>
    <t>退房日月结</t>
  </si>
  <si>
    <t>189.00</t>
  </si>
  <si>
    <t>RMB</t>
  </si>
  <si>
    <t>0</t>
  </si>
  <si>
    <t>0.00</t>
  </si>
  <si>
    <t>携程汇登国内直连</t>
  </si>
  <si>
    <t>2022-01-09 23:11:09</t>
  </si>
  <si>
    <t>否</t>
  </si>
  <si>
    <t>广州汇登信息科技有限公司</t>
  </si>
  <si>
    <t>直连</t>
  </si>
  <si>
    <t>2381009</t>
  </si>
  <si>
    <t>广州珀丽酒店</t>
  </si>
  <si>
    <t>296.00</t>
  </si>
  <si>
    <t>2022-01-09 21:59:13</t>
  </si>
  <si>
    <t>2380959</t>
  </si>
  <si>
    <t>上海东郊宾馆</t>
  </si>
  <si>
    <t>1566.00</t>
  </si>
  <si>
    <t>2022-01-09 21:31:50</t>
  </si>
  <si>
    <t>2380939</t>
  </si>
  <si>
    <t>广州白云湖畔酒店(广东南湖旅游中心)</t>
  </si>
  <si>
    <t>590.00</t>
  </si>
  <si>
    <t>2022-01-09 21:17:04</t>
  </si>
  <si>
    <t>2380899</t>
  </si>
  <si>
    <t>锦江都城酒店(武汉经开万达店)</t>
  </si>
  <si>
    <t>288.00</t>
  </si>
  <si>
    <t>2022-01-09 20:56:05</t>
  </si>
  <si>
    <t>2380816</t>
  </si>
  <si>
    <t>轻住·青木商务酒店（开发区天山海世界东站店）</t>
  </si>
  <si>
    <t>101.00</t>
  </si>
  <si>
    <t>2022-01-09 20:01:32</t>
  </si>
  <si>
    <t>2380803</t>
  </si>
  <si>
    <t>尚客优酒店(重庆南坪万达店)</t>
  </si>
  <si>
    <t>124.00</t>
  </si>
  <si>
    <t>2022-01-09 19:54:14</t>
  </si>
  <si>
    <t>2380739</t>
  </si>
  <si>
    <t>骏怡连锁酒店(广州钟落潭地铁站店)</t>
  </si>
  <si>
    <t>何官华</t>
  </si>
  <si>
    <t>107.00</t>
  </si>
  <si>
    <t>2022-01-09 19:12:50</t>
  </si>
  <si>
    <t>2380661</t>
  </si>
  <si>
    <t>格林豪泰快捷酒店（苏州张家港塘市镇扬子路店）</t>
  </si>
  <si>
    <t>171.00</t>
  </si>
  <si>
    <t>2022-01-09 18:37:30</t>
  </si>
  <si>
    <t>2380513</t>
  </si>
  <si>
    <t>143.00</t>
  </si>
  <si>
    <t>2022-01-09 17:09:56</t>
  </si>
  <si>
    <t>2380502</t>
  </si>
  <si>
    <t>尚客优酒店（汉阴汽车站店）</t>
  </si>
  <si>
    <t>117.00</t>
  </si>
  <si>
    <t>2022-01-09 17:02:05</t>
  </si>
  <si>
    <t>2380474</t>
  </si>
  <si>
    <t>海友酒店(福州三坊七巷店)</t>
  </si>
  <si>
    <t>153.00</t>
  </si>
  <si>
    <t>2022-01-09 16:41:04</t>
  </si>
  <si>
    <t>2380440</t>
  </si>
  <si>
    <t>166.00</t>
  </si>
  <si>
    <t>2022-01-09 16:08:58</t>
  </si>
  <si>
    <t>2380234</t>
  </si>
  <si>
    <t>城市便捷酒店(资源店)</t>
  </si>
  <si>
    <t>管仕宏</t>
  </si>
  <si>
    <t>181.00</t>
  </si>
  <si>
    <t>2022-01-09 13:06:00</t>
  </si>
  <si>
    <t>2380216</t>
  </si>
  <si>
    <t>兰欧酒店(淮安和平路万达广场店)</t>
  </si>
  <si>
    <t>244.00</t>
  </si>
  <si>
    <t>2022-01-09 12:52:32</t>
  </si>
  <si>
    <t>2380084</t>
  </si>
  <si>
    <t>格林东方酒店(亳州万达广场店)</t>
  </si>
  <si>
    <t>271.00</t>
  </si>
  <si>
    <t>2022-01-09 10:56:53</t>
  </si>
  <si>
    <t>2380063</t>
  </si>
  <si>
    <t>城市便捷酒店(长沙县龙塘土桥地铁站店)</t>
  </si>
  <si>
    <t>2022-01-09 10:31:20</t>
  </si>
  <si>
    <t>2380037</t>
  </si>
  <si>
    <t>尚客优品酒店（中山西区彩虹大道店）</t>
  </si>
  <si>
    <t>2022-01-09 10:07:04</t>
  </si>
  <si>
    <t>2022-01-08</t>
  </si>
  <si>
    <t>2379487</t>
  </si>
  <si>
    <t>格林豪泰快捷酒店（景德镇珠山曙光路古玩市场店）</t>
  </si>
  <si>
    <t>叶青</t>
  </si>
  <si>
    <t>2022-01-08 19:52:23</t>
  </si>
  <si>
    <t>2379204</t>
  </si>
  <si>
    <t>郭建东</t>
  </si>
  <si>
    <t>2022-01-08 17:35:49</t>
  </si>
  <si>
    <t>2378555</t>
  </si>
  <si>
    <t>洪艳</t>
  </si>
  <si>
    <t>2022-01-08 09:59:40</t>
  </si>
  <si>
    <t>2022-01-07</t>
  </si>
  <si>
    <t>2377288</t>
  </si>
  <si>
    <t>格林豪泰(无锡高铁东站锡东新城店)</t>
  </si>
  <si>
    <t>180.00</t>
  </si>
  <si>
    <t>2022-01-07 14:28:12</t>
  </si>
  <si>
    <t>2022-01-06</t>
  </si>
  <si>
    <t>2376519</t>
  </si>
  <si>
    <t>谢仔豪</t>
  </si>
  <si>
    <t>223.00</t>
  </si>
  <si>
    <t>2022-01-06 21:42:08</t>
  </si>
  <si>
    <t>2021-12-27</t>
  </si>
  <si>
    <t>2358755</t>
  </si>
  <si>
    <t>维也纳国际酒店(南宁火车站北湖万象城店)</t>
  </si>
  <si>
    <t>671.01</t>
  </si>
  <si>
    <t>2021-12-27 17:46:21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</si>
</sst>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8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17062996850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44568</v>
      </c>
      <c r="G2" s="5">
        <v>44571</v>
      </c>
      <c r="H2" s="4">
        <v>1</v>
      </c>
      <c r="I2" s="4">
        <v>3</v>
      </c>
      <c r="J2" s="4">
        <v>3</v>
      </c>
      <c r="K2" s="4" t="s">
        <v>29</v>
      </c>
      <c r="L2" s="4">
        <v>671</v>
      </c>
      <c r="M2" s="4">
        <v>671</v>
      </c>
      <c r="N2" s="4" t="s">
        <v>30</v>
      </c>
      <c r="O2" s="4" t="s">
        <v>31</v>
      </c>
      <c r="P2" s="4" t="s">
        <v>32</v>
      </c>
      <c r="Q2" s="4">
        <v>0</v>
      </c>
      <c r="R2" s="6">
        <v>44557</v>
      </c>
      <c r="S2" s="5">
        <v>44586</v>
      </c>
      <c r="T2" s="4" t="s">
        <v>33</v>
      </c>
      <c r="U2" s="4">
        <v>671</v>
      </c>
      <c r="V2" s="4">
        <v>0</v>
      </c>
      <c r="W2" s="4">
        <v>0</v>
      </c>
      <c r="X2" s="4">
        <v>2358755</v>
      </c>
      <c r="Y2" s="4">
        <v>104144359684</v>
      </c>
    </row>
    <row r="3" s="4" customFormat="1" spans="1:23">
      <c r="A3" s="4">
        <v>17130457859</v>
      </c>
      <c r="B3" s="4" t="s">
        <v>25</v>
      </c>
      <c r="C3" s="4" t="s">
        <v>26</v>
      </c>
      <c r="D3" s="4" t="s">
        <v>34</v>
      </c>
      <c r="E3" s="4"/>
      <c r="F3" s="5">
        <v>44569</v>
      </c>
      <c r="G3" s="5">
        <v>44571</v>
      </c>
      <c r="H3" s="4">
        <v>0</v>
      </c>
      <c r="I3" s="4">
        <v>2</v>
      </c>
      <c r="J3" s="4">
        <v>0</v>
      </c>
      <c r="K3" s="4" t="s">
        <v>29</v>
      </c>
      <c r="L3" s="4">
        <v>223</v>
      </c>
      <c r="M3" s="4">
        <v>223</v>
      </c>
      <c r="N3" s="4"/>
      <c r="O3" s="4" t="s">
        <v>31</v>
      </c>
      <c r="P3" s="4" t="s">
        <v>32</v>
      </c>
      <c r="Q3" s="4">
        <v>0</v>
      </c>
      <c r="R3" s="6">
        <v>44567</v>
      </c>
      <c r="S3" s="5">
        <v>44586</v>
      </c>
      <c r="T3" s="4" t="s">
        <v>33</v>
      </c>
      <c r="U3" s="4">
        <v>223</v>
      </c>
      <c r="V3" s="4">
        <v>0</v>
      </c>
      <c r="W3" s="4">
        <v>0</v>
      </c>
    </row>
    <row r="4" s="4" customFormat="1" spans="1:25">
      <c r="A4" s="4">
        <v>17132695893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44570</v>
      </c>
      <c r="G4" s="5">
        <v>44571</v>
      </c>
      <c r="H4" s="4">
        <v>1</v>
      </c>
      <c r="I4" s="4">
        <v>1</v>
      </c>
      <c r="J4" s="4">
        <v>1</v>
      </c>
      <c r="K4" s="4" t="s">
        <v>29</v>
      </c>
      <c r="L4" s="4">
        <v>180</v>
      </c>
      <c r="M4" s="4">
        <v>180</v>
      </c>
      <c r="N4" s="4" t="s">
        <v>37</v>
      </c>
      <c r="O4" s="4" t="s">
        <v>31</v>
      </c>
      <c r="P4" s="4" t="s">
        <v>32</v>
      </c>
      <c r="Q4" s="4">
        <v>0</v>
      </c>
      <c r="R4" s="6">
        <v>44568</v>
      </c>
      <c r="S4" s="5">
        <v>44586</v>
      </c>
      <c r="T4" s="4" t="s">
        <v>33</v>
      </c>
      <c r="U4" s="4">
        <v>180</v>
      </c>
      <c r="V4" s="4">
        <v>0</v>
      </c>
      <c r="W4" s="4">
        <v>0</v>
      </c>
      <c r="X4" s="4"/>
      <c r="Y4" s="4" t="s">
        <v>38</v>
      </c>
    </row>
    <row r="5" s="4" customFormat="1" spans="1:23">
      <c r="A5" s="4">
        <v>17138165774</v>
      </c>
      <c r="B5" s="4" t="s">
        <v>25</v>
      </c>
      <c r="C5" s="4" t="s">
        <v>26</v>
      </c>
      <c r="D5" s="4" t="s">
        <v>39</v>
      </c>
      <c r="E5" s="4"/>
      <c r="F5" s="5">
        <v>44570</v>
      </c>
      <c r="G5" s="5">
        <v>44571</v>
      </c>
      <c r="H5" s="4">
        <v>0</v>
      </c>
      <c r="I5" s="4">
        <v>1</v>
      </c>
      <c r="J5" s="4">
        <v>0</v>
      </c>
      <c r="K5" s="4" t="s">
        <v>29</v>
      </c>
      <c r="L5" s="4">
        <v>101</v>
      </c>
      <c r="M5" s="4">
        <v>101</v>
      </c>
      <c r="N5" s="4"/>
      <c r="O5" s="4" t="s">
        <v>31</v>
      </c>
      <c r="P5" s="4" t="s">
        <v>32</v>
      </c>
      <c r="Q5" s="4">
        <v>0</v>
      </c>
      <c r="R5" s="6">
        <v>44569</v>
      </c>
      <c r="S5" s="5">
        <v>44586</v>
      </c>
      <c r="T5" s="4" t="s">
        <v>33</v>
      </c>
      <c r="U5" s="4">
        <v>101</v>
      </c>
      <c r="V5" s="4">
        <v>0</v>
      </c>
      <c r="W5" s="4">
        <v>0</v>
      </c>
    </row>
    <row r="6" s="4" customFormat="1" spans="1:23">
      <c r="A6" s="4">
        <v>17139960189</v>
      </c>
      <c r="B6" s="4" t="s">
        <v>25</v>
      </c>
      <c r="C6" s="4" t="s">
        <v>26</v>
      </c>
      <c r="D6" s="4" t="s">
        <v>39</v>
      </c>
      <c r="E6" s="4"/>
      <c r="F6" s="5">
        <v>44570</v>
      </c>
      <c r="G6" s="5">
        <v>44571</v>
      </c>
      <c r="H6" s="4">
        <v>0</v>
      </c>
      <c r="I6" s="4">
        <v>1</v>
      </c>
      <c r="J6" s="4">
        <v>0</v>
      </c>
      <c r="K6" s="4" t="s">
        <v>29</v>
      </c>
      <c r="L6" s="4">
        <v>101</v>
      </c>
      <c r="M6" s="4">
        <v>101</v>
      </c>
      <c r="N6" s="4"/>
      <c r="O6" s="4" t="s">
        <v>31</v>
      </c>
      <c r="P6" s="4" t="s">
        <v>32</v>
      </c>
      <c r="Q6" s="4">
        <v>0</v>
      </c>
      <c r="R6" s="6">
        <v>44569</v>
      </c>
      <c r="S6" s="5">
        <v>44586</v>
      </c>
      <c r="T6" s="4" t="s">
        <v>33</v>
      </c>
      <c r="U6" s="4">
        <v>101</v>
      </c>
      <c r="V6" s="4">
        <v>0</v>
      </c>
      <c r="W6" s="4">
        <v>0</v>
      </c>
    </row>
    <row r="7" s="4" customFormat="1" spans="1:23">
      <c r="A7" s="4">
        <v>17140457906</v>
      </c>
      <c r="B7" s="4" t="s">
        <v>25</v>
      </c>
      <c r="C7" s="4" t="s">
        <v>26</v>
      </c>
      <c r="D7" s="4" t="s">
        <v>39</v>
      </c>
      <c r="E7" s="4"/>
      <c r="F7" s="5">
        <v>44570</v>
      </c>
      <c r="G7" s="5">
        <v>44571</v>
      </c>
      <c r="H7" s="4">
        <v>0</v>
      </c>
      <c r="I7" s="4">
        <v>1</v>
      </c>
      <c r="J7" s="4">
        <v>0</v>
      </c>
      <c r="K7" s="4" t="s">
        <v>29</v>
      </c>
      <c r="L7" s="4">
        <v>101</v>
      </c>
      <c r="M7" s="4">
        <v>101</v>
      </c>
      <c r="N7" s="4"/>
      <c r="O7" s="4" t="s">
        <v>31</v>
      </c>
      <c r="P7" s="4" t="s">
        <v>32</v>
      </c>
      <c r="Q7" s="4">
        <v>0</v>
      </c>
      <c r="R7" s="6">
        <v>44569</v>
      </c>
      <c r="S7" s="5">
        <v>44586</v>
      </c>
      <c r="T7" s="4" t="s">
        <v>33</v>
      </c>
      <c r="U7" s="4">
        <v>101</v>
      </c>
      <c r="V7" s="4">
        <v>0</v>
      </c>
      <c r="W7" s="4">
        <v>0</v>
      </c>
    </row>
    <row r="8" s="4" customFormat="1" spans="1:23">
      <c r="A8" s="4">
        <v>17144743952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44570</v>
      </c>
      <c r="G8" s="5">
        <v>44571</v>
      </c>
      <c r="H8" s="4">
        <v>1</v>
      </c>
      <c r="I8" s="4">
        <v>1</v>
      </c>
      <c r="J8" s="4">
        <v>1</v>
      </c>
      <c r="K8" s="4" t="s">
        <v>29</v>
      </c>
      <c r="L8" s="4">
        <v>103</v>
      </c>
      <c r="M8" s="4">
        <v>103</v>
      </c>
      <c r="N8" s="4" t="s">
        <v>42</v>
      </c>
      <c r="O8" s="4" t="s">
        <v>31</v>
      </c>
      <c r="P8" s="4" t="s">
        <v>32</v>
      </c>
      <c r="Q8" s="4">
        <v>0</v>
      </c>
      <c r="R8" s="6">
        <v>44570</v>
      </c>
      <c r="S8" s="5">
        <v>44586</v>
      </c>
      <c r="T8" s="4" t="s">
        <v>33</v>
      </c>
      <c r="U8" s="4">
        <v>103</v>
      </c>
      <c r="V8" s="4">
        <v>0</v>
      </c>
      <c r="W8" s="4">
        <v>0</v>
      </c>
    </row>
    <row r="9" s="4" customFormat="1" spans="1:23">
      <c r="A9" s="4">
        <v>17144806818</v>
      </c>
      <c r="B9" s="4" t="s">
        <v>25</v>
      </c>
      <c r="C9" s="4" t="s">
        <v>26</v>
      </c>
      <c r="D9" s="4" t="s">
        <v>43</v>
      </c>
      <c r="E9" s="4" t="s">
        <v>44</v>
      </c>
      <c r="F9" s="5">
        <v>44570</v>
      </c>
      <c r="G9" s="5">
        <v>44571</v>
      </c>
      <c r="H9" s="4">
        <v>1</v>
      </c>
      <c r="I9" s="4">
        <v>1</v>
      </c>
      <c r="J9" s="4">
        <v>1</v>
      </c>
      <c r="K9" s="4" t="s">
        <v>29</v>
      </c>
      <c r="L9" s="4">
        <v>166</v>
      </c>
      <c r="M9" s="4">
        <v>166</v>
      </c>
      <c r="N9" s="4" t="s">
        <v>45</v>
      </c>
      <c r="O9" s="4" t="s">
        <v>31</v>
      </c>
      <c r="P9" s="4" t="s">
        <v>32</v>
      </c>
      <c r="Q9" s="4">
        <v>0</v>
      </c>
      <c r="R9" s="6">
        <v>44570</v>
      </c>
      <c r="S9" s="5">
        <v>44586</v>
      </c>
      <c r="T9" s="4" t="s">
        <v>33</v>
      </c>
      <c r="U9" s="4">
        <v>166</v>
      </c>
      <c r="V9" s="4">
        <v>0</v>
      </c>
      <c r="W9" s="4">
        <v>0</v>
      </c>
    </row>
    <row r="10" s="4" customFormat="1" spans="1:23">
      <c r="A10" s="4">
        <v>17144871317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44570</v>
      </c>
      <c r="G10" s="5">
        <v>44571</v>
      </c>
      <c r="H10" s="4">
        <v>1</v>
      </c>
      <c r="I10" s="4">
        <v>1</v>
      </c>
      <c r="J10" s="4">
        <v>1</v>
      </c>
      <c r="K10" s="4" t="s">
        <v>29</v>
      </c>
      <c r="L10" s="4">
        <v>124</v>
      </c>
      <c r="M10" s="4">
        <v>124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44570</v>
      </c>
      <c r="S10" s="5">
        <v>44586</v>
      </c>
      <c r="T10" s="4" t="s">
        <v>33</v>
      </c>
      <c r="U10" s="4">
        <v>124</v>
      </c>
      <c r="V10" s="4">
        <v>0</v>
      </c>
      <c r="W10" s="4">
        <v>0</v>
      </c>
    </row>
    <row r="11" s="4" customFormat="1" spans="1:23">
      <c r="A11" s="4">
        <v>17144743952</v>
      </c>
      <c r="B11" s="4" t="s">
        <v>25</v>
      </c>
      <c r="C11" s="4" t="s">
        <v>49</v>
      </c>
      <c r="D11" s="4" t="s">
        <v>40</v>
      </c>
      <c r="E11" s="4" t="s">
        <v>41</v>
      </c>
      <c r="F11" s="5">
        <v>44570</v>
      </c>
      <c r="G11" s="5">
        <v>44571</v>
      </c>
      <c r="H11" s="4">
        <v>1</v>
      </c>
      <c r="I11" s="4">
        <v>1</v>
      </c>
      <c r="J11" s="4">
        <v>1</v>
      </c>
      <c r="K11" s="4" t="s">
        <v>29</v>
      </c>
      <c r="L11" s="4">
        <v>-103</v>
      </c>
      <c r="M11" s="4">
        <v>-103</v>
      </c>
      <c r="N11" s="4" t="s">
        <v>42</v>
      </c>
      <c r="O11" s="4" t="s">
        <v>31</v>
      </c>
      <c r="P11" s="4" t="s">
        <v>32</v>
      </c>
      <c r="Q11" s="4">
        <v>0</v>
      </c>
      <c r="R11" s="6">
        <v>44570</v>
      </c>
      <c r="S11" s="5">
        <v>44586</v>
      </c>
      <c r="T11" s="4" t="s">
        <v>33</v>
      </c>
      <c r="U11" s="4">
        <v>-103</v>
      </c>
      <c r="V11" s="4">
        <v>0</v>
      </c>
      <c r="W11" s="4">
        <v>0</v>
      </c>
    </row>
    <row r="12" s="4" customFormat="1" spans="1:23">
      <c r="A12" s="4">
        <v>17144946150</v>
      </c>
      <c r="B12" s="4" t="s">
        <v>25</v>
      </c>
      <c r="C12" s="4" t="s">
        <v>26</v>
      </c>
      <c r="D12" s="4" t="s">
        <v>50</v>
      </c>
      <c r="E12" s="4" t="s">
        <v>51</v>
      </c>
      <c r="F12" s="5">
        <v>44570</v>
      </c>
      <c r="G12" s="5">
        <v>44571</v>
      </c>
      <c r="H12" s="4">
        <v>1</v>
      </c>
      <c r="I12" s="4">
        <v>1</v>
      </c>
      <c r="J12" s="4">
        <v>1</v>
      </c>
      <c r="K12" s="4" t="s">
        <v>29</v>
      </c>
      <c r="L12" s="4">
        <v>271</v>
      </c>
      <c r="M12" s="4">
        <v>271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44570</v>
      </c>
      <c r="S12" s="5">
        <v>44586</v>
      </c>
      <c r="T12" s="4" t="s">
        <v>33</v>
      </c>
      <c r="U12" s="4">
        <v>271</v>
      </c>
      <c r="V12" s="4">
        <v>0</v>
      </c>
      <c r="W12" s="4">
        <v>0</v>
      </c>
    </row>
    <row r="13" s="4" customFormat="1" spans="1:24">
      <c r="A13" s="4">
        <v>17145343686</v>
      </c>
      <c r="B13" s="4" t="s">
        <v>25</v>
      </c>
      <c r="C13" s="4" t="s">
        <v>26</v>
      </c>
      <c r="D13" s="4" t="s">
        <v>53</v>
      </c>
      <c r="E13" s="4" t="s">
        <v>54</v>
      </c>
      <c r="F13" s="5">
        <v>44570</v>
      </c>
      <c r="G13" s="5">
        <v>44571</v>
      </c>
      <c r="H13" s="4">
        <v>1</v>
      </c>
      <c r="I13" s="4">
        <v>1</v>
      </c>
      <c r="J13" s="4">
        <v>1</v>
      </c>
      <c r="K13" s="4" t="s">
        <v>29</v>
      </c>
      <c r="L13" s="4">
        <v>244</v>
      </c>
      <c r="M13" s="4">
        <v>244</v>
      </c>
      <c r="N13" s="4" t="s">
        <v>55</v>
      </c>
      <c r="O13" s="4" t="s">
        <v>31</v>
      </c>
      <c r="P13" s="4" t="s">
        <v>32</v>
      </c>
      <c r="Q13" s="4">
        <v>0</v>
      </c>
      <c r="R13" s="6">
        <v>44570</v>
      </c>
      <c r="S13" s="5">
        <v>44586</v>
      </c>
      <c r="T13" s="4" t="s">
        <v>33</v>
      </c>
      <c r="U13" s="4">
        <v>244</v>
      </c>
      <c r="V13" s="4">
        <v>0</v>
      </c>
      <c r="W13" s="4">
        <v>0</v>
      </c>
      <c r="X13" s="4">
        <v>2380216</v>
      </c>
    </row>
    <row r="14" s="4" customFormat="1" spans="1:23">
      <c r="A14" s="4">
        <v>17145424315</v>
      </c>
      <c r="B14" s="4" t="s">
        <v>25</v>
      </c>
      <c r="C14" s="4" t="s">
        <v>26</v>
      </c>
      <c r="D14" s="4" t="s">
        <v>56</v>
      </c>
      <c r="E14" s="4"/>
      <c r="F14" s="5">
        <v>44570</v>
      </c>
      <c r="G14" s="5">
        <v>44571</v>
      </c>
      <c r="H14" s="4">
        <v>0</v>
      </c>
      <c r="I14" s="4">
        <v>1</v>
      </c>
      <c r="J14" s="4">
        <v>0</v>
      </c>
      <c r="K14" s="4" t="s">
        <v>29</v>
      </c>
      <c r="L14" s="4">
        <v>181</v>
      </c>
      <c r="M14" s="4">
        <v>181</v>
      </c>
      <c r="N14" s="4"/>
      <c r="O14" s="4" t="s">
        <v>31</v>
      </c>
      <c r="P14" s="4" t="s">
        <v>32</v>
      </c>
      <c r="Q14" s="4">
        <v>0</v>
      </c>
      <c r="R14" s="6">
        <v>44570</v>
      </c>
      <c r="S14" s="5">
        <v>44586</v>
      </c>
      <c r="T14" s="4" t="s">
        <v>33</v>
      </c>
      <c r="U14" s="4">
        <v>181</v>
      </c>
      <c r="V14" s="4">
        <v>0</v>
      </c>
      <c r="W14" s="4">
        <v>0</v>
      </c>
    </row>
    <row r="15" s="4" customFormat="1" spans="1:23">
      <c r="A15" s="4">
        <v>17146070313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44570</v>
      </c>
      <c r="G15" s="5">
        <v>44571</v>
      </c>
      <c r="H15" s="4">
        <v>1</v>
      </c>
      <c r="I15" s="4">
        <v>1</v>
      </c>
      <c r="J15" s="4">
        <v>1</v>
      </c>
      <c r="K15" s="4" t="s">
        <v>29</v>
      </c>
      <c r="L15" s="4">
        <v>166</v>
      </c>
      <c r="M15" s="4">
        <v>166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44570</v>
      </c>
      <c r="S15" s="5">
        <v>44586</v>
      </c>
      <c r="T15" s="4" t="s">
        <v>33</v>
      </c>
      <c r="U15" s="4">
        <v>166</v>
      </c>
      <c r="V15" s="4">
        <v>0</v>
      </c>
      <c r="W15" s="4">
        <v>0</v>
      </c>
    </row>
    <row r="16" s="4" customFormat="1" spans="1:25">
      <c r="A16" s="4">
        <v>17146182705</v>
      </c>
      <c r="B16" s="4" t="s">
        <v>25</v>
      </c>
      <c r="C16" s="4" t="s">
        <v>26</v>
      </c>
      <c r="D16" s="4" t="s">
        <v>60</v>
      </c>
      <c r="E16" s="4" t="s">
        <v>36</v>
      </c>
      <c r="F16" s="5">
        <v>44570</v>
      </c>
      <c r="G16" s="5">
        <v>44571</v>
      </c>
      <c r="H16" s="4">
        <v>1</v>
      </c>
      <c r="I16" s="4">
        <v>1</v>
      </c>
      <c r="J16" s="4">
        <v>1</v>
      </c>
      <c r="K16" s="4" t="s">
        <v>29</v>
      </c>
      <c r="L16" s="4">
        <v>153</v>
      </c>
      <c r="M16" s="4">
        <v>153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44570</v>
      </c>
      <c r="S16" s="5">
        <v>44586</v>
      </c>
      <c r="T16" s="4" t="s">
        <v>33</v>
      </c>
      <c r="U16" s="4">
        <v>153</v>
      </c>
      <c r="V16" s="4">
        <v>0</v>
      </c>
      <c r="W16" s="4">
        <v>0</v>
      </c>
      <c r="X16" s="4"/>
      <c r="Y16" s="4" t="s">
        <v>62</v>
      </c>
    </row>
    <row r="17" s="4" customFormat="1" spans="1:23">
      <c r="A17" s="4">
        <v>17146259187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44570</v>
      </c>
      <c r="G17" s="5">
        <v>44571</v>
      </c>
      <c r="H17" s="4">
        <v>1</v>
      </c>
      <c r="I17" s="4">
        <v>1</v>
      </c>
      <c r="J17" s="4">
        <v>1</v>
      </c>
      <c r="K17" s="4" t="s">
        <v>29</v>
      </c>
      <c r="L17" s="4">
        <v>117</v>
      </c>
      <c r="M17" s="4">
        <v>117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44570</v>
      </c>
      <c r="S17" s="5">
        <v>44586</v>
      </c>
      <c r="T17" s="4" t="s">
        <v>33</v>
      </c>
      <c r="U17" s="4">
        <v>117</v>
      </c>
      <c r="V17" s="4">
        <v>0</v>
      </c>
      <c r="W17" s="4">
        <v>0</v>
      </c>
    </row>
    <row r="18" s="4" customFormat="1" spans="1:23">
      <c r="A18" s="4">
        <v>17146288856</v>
      </c>
      <c r="B18" s="4" t="s">
        <v>25</v>
      </c>
      <c r="C18" s="4" t="s">
        <v>26</v>
      </c>
      <c r="D18" s="4" t="s">
        <v>57</v>
      </c>
      <c r="E18" s="4" t="s">
        <v>66</v>
      </c>
      <c r="F18" s="5">
        <v>44570</v>
      </c>
      <c r="G18" s="5">
        <v>44571</v>
      </c>
      <c r="H18" s="4">
        <v>1</v>
      </c>
      <c r="I18" s="4">
        <v>1</v>
      </c>
      <c r="J18" s="4">
        <v>1</v>
      </c>
      <c r="K18" s="4" t="s">
        <v>29</v>
      </c>
      <c r="L18" s="4">
        <v>143</v>
      </c>
      <c r="M18" s="4">
        <v>143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44570</v>
      </c>
      <c r="S18" s="5">
        <v>44586</v>
      </c>
      <c r="T18" s="4" t="s">
        <v>33</v>
      </c>
      <c r="U18" s="4">
        <v>143</v>
      </c>
      <c r="V18" s="4">
        <v>0</v>
      </c>
      <c r="W18" s="4">
        <v>0</v>
      </c>
    </row>
    <row r="19" s="4" customFormat="1" spans="1:25">
      <c r="A19" s="4">
        <v>17146579380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44570</v>
      </c>
      <c r="G19" s="5">
        <v>44571</v>
      </c>
      <c r="H19" s="4">
        <v>1</v>
      </c>
      <c r="I19" s="4">
        <v>1</v>
      </c>
      <c r="J19" s="4">
        <v>1</v>
      </c>
      <c r="K19" s="4" t="s">
        <v>29</v>
      </c>
      <c r="L19" s="4">
        <v>171</v>
      </c>
      <c r="M19" s="4">
        <v>171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44570</v>
      </c>
      <c r="S19" s="5">
        <v>44586</v>
      </c>
      <c r="T19" s="4" t="s">
        <v>33</v>
      </c>
      <c r="U19" s="4">
        <v>171</v>
      </c>
      <c r="V19" s="4">
        <v>0</v>
      </c>
      <c r="W19" s="4">
        <v>0</v>
      </c>
      <c r="X19" s="4"/>
      <c r="Y19" s="4" t="s">
        <v>71</v>
      </c>
    </row>
    <row r="20" s="4" customFormat="1" spans="1:23">
      <c r="A20" s="4">
        <v>17146751191</v>
      </c>
      <c r="B20" s="4" t="s">
        <v>25</v>
      </c>
      <c r="C20" s="4" t="s">
        <v>26</v>
      </c>
      <c r="D20" s="4" t="s">
        <v>34</v>
      </c>
      <c r="E20" s="4"/>
      <c r="F20" s="5">
        <v>44570</v>
      </c>
      <c r="G20" s="5">
        <v>44571</v>
      </c>
      <c r="H20" s="4">
        <v>0</v>
      </c>
      <c r="I20" s="4">
        <v>1</v>
      </c>
      <c r="J20" s="4">
        <v>0</v>
      </c>
      <c r="K20" s="4" t="s">
        <v>29</v>
      </c>
      <c r="L20" s="4">
        <v>107</v>
      </c>
      <c r="M20" s="4">
        <v>107</v>
      </c>
      <c r="N20" s="4"/>
      <c r="O20" s="4" t="s">
        <v>31</v>
      </c>
      <c r="P20" s="4" t="s">
        <v>32</v>
      </c>
      <c r="Q20" s="4">
        <v>0</v>
      </c>
      <c r="R20" s="6">
        <v>44570</v>
      </c>
      <c r="S20" s="5">
        <v>44586</v>
      </c>
      <c r="T20" s="4" t="s">
        <v>33</v>
      </c>
      <c r="U20" s="4">
        <v>107</v>
      </c>
      <c r="V20" s="4">
        <v>0</v>
      </c>
      <c r="W20" s="4">
        <v>0</v>
      </c>
    </row>
    <row r="21" s="4" customFormat="1" spans="1:23">
      <c r="A21" s="4">
        <v>17146905013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44570</v>
      </c>
      <c r="G21" s="5">
        <v>44571</v>
      </c>
      <c r="H21" s="4">
        <v>1</v>
      </c>
      <c r="I21" s="4">
        <v>1</v>
      </c>
      <c r="J21" s="4">
        <v>1</v>
      </c>
      <c r="K21" s="4" t="s">
        <v>29</v>
      </c>
      <c r="L21" s="4">
        <v>124</v>
      </c>
      <c r="M21" s="4">
        <v>124</v>
      </c>
      <c r="N21" s="4" t="s">
        <v>74</v>
      </c>
      <c r="O21" s="4" t="s">
        <v>31</v>
      </c>
      <c r="P21" s="4" t="s">
        <v>32</v>
      </c>
      <c r="Q21" s="4">
        <v>0</v>
      </c>
      <c r="R21" s="6">
        <v>44570</v>
      </c>
      <c r="S21" s="5">
        <v>44586</v>
      </c>
      <c r="T21" s="4" t="s">
        <v>33</v>
      </c>
      <c r="U21" s="4">
        <v>124</v>
      </c>
      <c r="V21" s="4">
        <v>0</v>
      </c>
      <c r="W21" s="4">
        <v>0</v>
      </c>
    </row>
    <row r="22" s="4" customFormat="1" spans="1:23">
      <c r="A22" s="4">
        <v>17146931377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44570</v>
      </c>
      <c r="G22" s="5">
        <v>44571</v>
      </c>
      <c r="H22" s="4">
        <v>1</v>
      </c>
      <c r="I22" s="4">
        <v>1</v>
      </c>
      <c r="J22" s="4">
        <v>1</v>
      </c>
      <c r="K22" s="4" t="s">
        <v>29</v>
      </c>
      <c r="L22" s="4">
        <v>101</v>
      </c>
      <c r="M22" s="4">
        <v>101</v>
      </c>
      <c r="N22" s="4" t="s">
        <v>77</v>
      </c>
      <c r="O22" s="4" t="s">
        <v>31</v>
      </c>
      <c r="P22" s="4" t="s">
        <v>32</v>
      </c>
      <c r="Q22" s="4">
        <v>0</v>
      </c>
      <c r="R22" s="6">
        <v>44570</v>
      </c>
      <c r="S22" s="5">
        <v>44586</v>
      </c>
      <c r="T22" s="4" t="s">
        <v>33</v>
      </c>
      <c r="U22" s="4">
        <v>101</v>
      </c>
      <c r="V22" s="4">
        <v>0</v>
      </c>
      <c r="W22" s="4">
        <v>0</v>
      </c>
    </row>
    <row r="23" s="4" customFormat="1" spans="1:25">
      <c r="A23" s="4">
        <v>17147132552</v>
      </c>
      <c r="B23" s="4" t="s">
        <v>25</v>
      </c>
      <c r="C23" s="4" t="s">
        <v>26</v>
      </c>
      <c r="D23" s="4" t="s">
        <v>78</v>
      </c>
      <c r="E23" s="4" t="s">
        <v>79</v>
      </c>
      <c r="F23" s="5">
        <v>44570</v>
      </c>
      <c r="G23" s="5">
        <v>44571</v>
      </c>
      <c r="H23" s="4">
        <v>1</v>
      </c>
      <c r="I23" s="4">
        <v>1</v>
      </c>
      <c r="J23" s="4">
        <v>1</v>
      </c>
      <c r="K23" s="4" t="s">
        <v>29</v>
      </c>
      <c r="L23" s="4">
        <v>288</v>
      </c>
      <c r="M23" s="4">
        <v>288</v>
      </c>
      <c r="N23" s="4" t="s">
        <v>80</v>
      </c>
      <c r="O23" s="4" t="s">
        <v>31</v>
      </c>
      <c r="P23" s="4" t="s">
        <v>32</v>
      </c>
      <c r="Q23" s="4">
        <v>0</v>
      </c>
      <c r="R23" s="6">
        <v>44570</v>
      </c>
      <c r="S23" s="5">
        <v>44586</v>
      </c>
      <c r="T23" s="4" t="s">
        <v>33</v>
      </c>
      <c r="U23" s="4">
        <v>288</v>
      </c>
      <c r="V23" s="4">
        <v>0</v>
      </c>
      <c r="W23" s="4">
        <v>0</v>
      </c>
      <c r="X23" s="4">
        <v>2380899</v>
      </c>
      <c r="Y23" s="4">
        <v>104178611464</v>
      </c>
    </row>
    <row r="24" s="4" customFormat="1" spans="1:25">
      <c r="A24" s="4">
        <v>17147208051</v>
      </c>
      <c r="B24" s="4" t="s">
        <v>25</v>
      </c>
      <c r="C24" s="4" t="s">
        <v>26</v>
      </c>
      <c r="D24" s="4" t="s">
        <v>81</v>
      </c>
      <c r="E24" s="4" t="s">
        <v>82</v>
      </c>
      <c r="F24" s="5">
        <v>44570</v>
      </c>
      <c r="G24" s="5">
        <v>44571</v>
      </c>
      <c r="H24" s="4">
        <v>1</v>
      </c>
      <c r="I24" s="4">
        <v>1</v>
      </c>
      <c r="J24" s="4">
        <v>1</v>
      </c>
      <c r="K24" s="4" t="s">
        <v>29</v>
      </c>
      <c r="L24" s="4">
        <v>590</v>
      </c>
      <c r="M24" s="4">
        <v>590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44570</v>
      </c>
      <c r="S24" s="5">
        <v>44586</v>
      </c>
      <c r="T24" s="4" t="s">
        <v>33</v>
      </c>
      <c r="U24" s="4">
        <v>590</v>
      </c>
      <c r="V24" s="4">
        <v>0</v>
      </c>
      <c r="W24" s="4">
        <v>0</v>
      </c>
      <c r="X24" s="4"/>
      <c r="Y24" s="4" t="s">
        <v>84</v>
      </c>
    </row>
    <row r="25" s="4" customFormat="1" spans="1:24">
      <c r="A25" s="4">
        <v>17147259490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44570</v>
      </c>
      <c r="G25" s="5">
        <v>44571</v>
      </c>
      <c r="H25" s="4">
        <v>1</v>
      </c>
      <c r="I25" s="4">
        <v>1</v>
      </c>
      <c r="J25" s="4">
        <v>1</v>
      </c>
      <c r="K25" s="4" t="s">
        <v>29</v>
      </c>
      <c r="L25" s="4">
        <v>1566</v>
      </c>
      <c r="M25" s="4">
        <v>1566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44570</v>
      </c>
      <c r="S25" s="5">
        <v>44586</v>
      </c>
      <c r="T25" s="4" t="s">
        <v>33</v>
      </c>
      <c r="U25" s="4">
        <v>1566</v>
      </c>
      <c r="V25" s="4">
        <v>0</v>
      </c>
      <c r="W25" s="4">
        <v>0</v>
      </c>
      <c r="X25" s="4">
        <v>2380959</v>
      </c>
    </row>
    <row r="26" s="4" customFormat="1" spans="1:23">
      <c r="A26" s="4">
        <v>17147355931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44570</v>
      </c>
      <c r="G26" s="5">
        <v>44571</v>
      </c>
      <c r="H26" s="4">
        <v>1</v>
      </c>
      <c r="I26" s="4">
        <v>1</v>
      </c>
      <c r="J26" s="4">
        <v>1</v>
      </c>
      <c r="K26" s="4" t="s">
        <v>29</v>
      </c>
      <c r="L26" s="4">
        <v>296</v>
      </c>
      <c r="M26" s="4">
        <v>296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44570</v>
      </c>
      <c r="S26" s="5">
        <v>44586</v>
      </c>
      <c r="T26" s="4" t="s">
        <v>33</v>
      </c>
      <c r="U26" s="4">
        <v>296</v>
      </c>
      <c r="V26" s="4">
        <v>0</v>
      </c>
      <c r="W26" s="4">
        <v>0</v>
      </c>
    </row>
    <row r="27" s="4" customFormat="1" spans="1:23">
      <c r="A27" s="4">
        <v>17147583382</v>
      </c>
      <c r="B27" s="4" t="s">
        <v>25</v>
      </c>
      <c r="C27" s="4" t="s">
        <v>26</v>
      </c>
      <c r="D27" s="4" t="s">
        <v>57</v>
      </c>
      <c r="E27" s="4" t="s">
        <v>28</v>
      </c>
      <c r="F27" s="5">
        <v>44570</v>
      </c>
      <c r="G27" s="5">
        <v>44571</v>
      </c>
      <c r="H27" s="4">
        <v>1</v>
      </c>
      <c r="I27" s="4">
        <v>1</v>
      </c>
      <c r="J27" s="4">
        <v>1</v>
      </c>
      <c r="K27" s="4" t="s">
        <v>29</v>
      </c>
      <c r="L27" s="4">
        <v>189</v>
      </c>
      <c r="M27" s="4">
        <v>189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44570</v>
      </c>
      <c r="S27" s="5">
        <v>44586</v>
      </c>
      <c r="T27" s="4" t="s">
        <v>33</v>
      </c>
      <c r="U27" s="4">
        <v>189</v>
      </c>
      <c r="V27" s="4">
        <v>0</v>
      </c>
      <c r="W2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5"/>
    </sheetView>
  </sheetViews>
  <sheetFormatPr defaultColWidth="9" defaultRowHeight="13.5"/>
  <cols>
    <col min="1" max="1" width="13.25" style="4" customWidth="1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17062996850</v>
      </c>
      <c r="B2" s="5">
        <v>44568</v>
      </c>
      <c r="C2" s="5">
        <v>44571</v>
      </c>
      <c r="D2" s="4">
        <v>671</v>
      </c>
      <c r="E2" s="4" t="str">
        <f>VLOOKUP(A2,HOP!A:L,12,0)</f>
        <v>671.01</v>
      </c>
      <c r="F2" s="4" t="str">
        <f>VLOOKUP(A2,HOP!A:C,3,0)</f>
        <v>2358755</v>
      </c>
      <c r="G2" s="4">
        <f>D2-E2</f>
        <v>-0.00999999999999091</v>
      </c>
      <c r="H2" s="4" t="str">
        <f>$H$1&amp;F2</f>
        <v>，2358755</v>
      </c>
      <c r="I2" s="4" t="str">
        <f>VLOOKUP(A2,HOP!A:T,20,0)</f>
        <v>直连</v>
      </c>
    </row>
    <row r="3" s="4" customFormat="1" spans="1:9">
      <c r="A3" s="4">
        <v>17130457859</v>
      </c>
      <c r="B3" s="5">
        <v>44569</v>
      </c>
      <c r="C3" s="5">
        <v>44571</v>
      </c>
      <c r="D3" s="4">
        <v>223</v>
      </c>
      <c r="E3" s="4" t="str">
        <f>VLOOKUP(A3,HOP!A:L,12,0)</f>
        <v>223.00</v>
      </c>
      <c r="F3" s="4" t="str">
        <f>VLOOKUP(A3,HOP!A:C,3,0)</f>
        <v>2376519</v>
      </c>
      <c r="G3" s="4">
        <f t="shared" ref="G3:G26" si="0">D3-E3</f>
        <v>0</v>
      </c>
      <c r="H3" s="4" t="str">
        <f t="shared" ref="H3:H26" si="1">$H$1&amp;F3</f>
        <v>，2376519</v>
      </c>
      <c r="I3" s="4" t="str">
        <f>VLOOKUP(A3,HOP!A:T,20,0)</f>
        <v>直连</v>
      </c>
    </row>
    <row r="4" s="4" customFormat="1" spans="1:9">
      <c r="A4" s="4">
        <v>17132695893</v>
      </c>
      <c r="B4" s="5">
        <v>44570</v>
      </c>
      <c r="C4" s="5">
        <v>44571</v>
      </c>
      <c r="D4" s="4">
        <v>180</v>
      </c>
      <c r="E4" s="4" t="str">
        <f>VLOOKUP(A4,HOP!A:L,12,0)</f>
        <v>180.00</v>
      </c>
      <c r="F4" s="4" t="str">
        <f>VLOOKUP(A4,HOP!A:C,3,0)</f>
        <v>2377288</v>
      </c>
      <c r="G4" s="4">
        <f t="shared" si="0"/>
        <v>0</v>
      </c>
      <c r="H4" s="4" t="str">
        <f t="shared" si="1"/>
        <v>，2377288</v>
      </c>
      <c r="I4" s="4" t="str">
        <f>VLOOKUP(A4,HOP!A:T,20,0)</f>
        <v>直连</v>
      </c>
    </row>
    <row r="5" s="4" customFormat="1" spans="1:9">
      <c r="A5" s="4">
        <v>17138165774</v>
      </c>
      <c r="B5" s="5">
        <v>44570</v>
      </c>
      <c r="C5" s="5">
        <v>44571</v>
      </c>
      <c r="D5" s="4">
        <v>101</v>
      </c>
      <c r="E5" s="4" t="str">
        <f>VLOOKUP(A5,HOP!A:L,12,0)</f>
        <v>101.00</v>
      </c>
      <c r="F5" s="4" t="str">
        <f>VLOOKUP(A5,HOP!A:C,3,0)</f>
        <v>2378555</v>
      </c>
      <c r="G5" s="4">
        <f t="shared" si="0"/>
        <v>0</v>
      </c>
      <c r="H5" s="4" t="str">
        <f t="shared" si="1"/>
        <v>，2378555</v>
      </c>
      <c r="I5" s="4" t="str">
        <f>VLOOKUP(A5,HOP!A:T,20,0)</f>
        <v>直连</v>
      </c>
    </row>
    <row r="6" s="4" customFormat="1" spans="1:9">
      <c r="A6" s="4">
        <v>17139960189</v>
      </c>
      <c r="B6" s="5">
        <v>44570</v>
      </c>
      <c r="C6" s="5">
        <v>44571</v>
      </c>
      <c r="D6" s="4">
        <v>101</v>
      </c>
      <c r="E6" s="4" t="str">
        <f>VLOOKUP(A6,HOP!A:L,12,0)</f>
        <v>101.00</v>
      </c>
      <c r="F6" s="4" t="str">
        <f>VLOOKUP(A6,HOP!A:C,3,0)</f>
        <v>2379204</v>
      </c>
      <c r="G6" s="4">
        <f t="shared" si="0"/>
        <v>0</v>
      </c>
      <c r="H6" s="4" t="str">
        <f t="shared" si="1"/>
        <v>，2379204</v>
      </c>
      <c r="I6" s="4" t="str">
        <f>VLOOKUP(A6,HOP!A:T,20,0)</f>
        <v>直连</v>
      </c>
    </row>
    <row r="7" s="4" customFormat="1" spans="1:9">
      <c r="A7" s="4">
        <v>17140457906</v>
      </c>
      <c r="B7" s="5">
        <v>44570</v>
      </c>
      <c r="C7" s="5">
        <v>44571</v>
      </c>
      <c r="D7" s="4">
        <v>101</v>
      </c>
      <c r="E7" s="4" t="str">
        <f>VLOOKUP(A7,HOP!A:L,12,0)</f>
        <v>101.00</v>
      </c>
      <c r="F7" s="4" t="str">
        <f>VLOOKUP(A7,HOP!A:C,3,0)</f>
        <v>2379487</v>
      </c>
      <c r="G7" s="4">
        <f t="shared" si="0"/>
        <v>0</v>
      </c>
      <c r="H7" s="4" t="str">
        <f t="shared" si="1"/>
        <v>，2379487</v>
      </c>
      <c r="I7" s="4" t="str">
        <f>VLOOKUP(A7,HOP!A:T,20,0)</f>
        <v>直连</v>
      </c>
    </row>
    <row r="8" s="4" customFormat="1" hidden="1" spans="1:9">
      <c r="A8" s="4">
        <v>17144743952</v>
      </c>
      <c r="B8" s="5">
        <v>44570</v>
      </c>
      <c r="C8" s="5">
        <v>44571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17144806818</v>
      </c>
      <c r="B9" s="5">
        <v>44570</v>
      </c>
      <c r="C9" s="5">
        <v>44571</v>
      </c>
      <c r="D9" s="4">
        <v>166</v>
      </c>
      <c r="E9" s="4" t="str">
        <f>VLOOKUP(A9,HOP!A:L,12,0)</f>
        <v>166.00</v>
      </c>
      <c r="F9" s="4" t="str">
        <f>VLOOKUP(A9,HOP!A:C,3,0)</f>
        <v>2380037</v>
      </c>
      <c r="G9" s="4">
        <f t="shared" si="0"/>
        <v>0</v>
      </c>
      <c r="H9" s="4" t="str">
        <f t="shared" si="1"/>
        <v>，2380037</v>
      </c>
      <c r="I9" s="4" t="str">
        <f>VLOOKUP(A9,HOP!A:T,20,0)</f>
        <v>直连</v>
      </c>
    </row>
    <row r="10" s="4" customFormat="1" spans="1:9">
      <c r="A10" s="4">
        <v>17144871317</v>
      </c>
      <c r="B10" s="5">
        <v>44570</v>
      </c>
      <c r="C10" s="5">
        <v>44571</v>
      </c>
      <c r="D10" s="4">
        <v>124</v>
      </c>
      <c r="E10" s="4" t="str">
        <f>VLOOKUP(A10,HOP!A:L,12,0)</f>
        <v>124.00</v>
      </c>
      <c r="F10" s="4" t="str">
        <f>VLOOKUP(A10,HOP!A:C,3,0)</f>
        <v>2380063</v>
      </c>
      <c r="G10" s="4">
        <f t="shared" si="0"/>
        <v>0</v>
      </c>
      <c r="H10" s="4" t="str">
        <f t="shared" si="1"/>
        <v>，2380063</v>
      </c>
      <c r="I10" s="4" t="str">
        <f>VLOOKUP(A10,HOP!A:T,20,0)</f>
        <v>直连</v>
      </c>
    </row>
    <row r="11" s="4" customFormat="1" spans="1:9">
      <c r="A11" s="4">
        <v>17144946150</v>
      </c>
      <c r="B11" s="5">
        <v>44570</v>
      </c>
      <c r="C11" s="5">
        <v>44571</v>
      </c>
      <c r="D11" s="4">
        <v>271</v>
      </c>
      <c r="E11" s="4" t="str">
        <f>VLOOKUP(A11,HOP!A:L,12,0)</f>
        <v>271.00</v>
      </c>
      <c r="F11" s="4" t="str">
        <f>VLOOKUP(A11,HOP!A:C,3,0)</f>
        <v>2380084</v>
      </c>
      <c r="G11" s="4">
        <f t="shared" si="0"/>
        <v>0</v>
      </c>
      <c r="H11" s="4" t="str">
        <f t="shared" si="1"/>
        <v>，2380084</v>
      </c>
      <c r="I11" s="4" t="str">
        <f>VLOOKUP(A11,HOP!A:T,20,0)</f>
        <v>直连</v>
      </c>
    </row>
    <row r="12" s="4" customFormat="1" spans="1:9">
      <c r="A12" s="4">
        <v>17145343686</v>
      </c>
      <c r="B12" s="5">
        <v>44570</v>
      </c>
      <c r="C12" s="5">
        <v>44571</v>
      </c>
      <c r="D12" s="4">
        <v>244</v>
      </c>
      <c r="E12" s="4" t="str">
        <f>VLOOKUP(A12,HOP!A:L,12,0)</f>
        <v>244.00</v>
      </c>
      <c r="F12" s="4" t="str">
        <f>VLOOKUP(A12,HOP!A:C,3,0)</f>
        <v>2380216</v>
      </c>
      <c r="G12" s="4">
        <f t="shared" si="0"/>
        <v>0</v>
      </c>
      <c r="H12" s="4" t="str">
        <f t="shared" si="1"/>
        <v>，2380216</v>
      </c>
      <c r="I12" s="4" t="str">
        <f>VLOOKUP(A12,HOP!A:T,20,0)</f>
        <v>直连</v>
      </c>
    </row>
    <row r="13" s="4" customFormat="1" spans="1:9">
      <c r="A13" s="4">
        <v>17145424315</v>
      </c>
      <c r="B13" s="5">
        <v>44570</v>
      </c>
      <c r="C13" s="5">
        <v>44571</v>
      </c>
      <c r="D13" s="4">
        <v>181</v>
      </c>
      <c r="E13" s="4" t="str">
        <f>VLOOKUP(A13,HOP!A:L,12,0)</f>
        <v>181.00</v>
      </c>
      <c r="F13" s="4" t="str">
        <f>VLOOKUP(A13,HOP!A:C,3,0)</f>
        <v>2380234</v>
      </c>
      <c r="G13" s="4">
        <f t="shared" si="0"/>
        <v>0</v>
      </c>
      <c r="H13" s="4" t="str">
        <f t="shared" si="1"/>
        <v>，2380234</v>
      </c>
      <c r="I13" s="4" t="str">
        <f>VLOOKUP(A13,HOP!A:T,20,0)</f>
        <v>直连</v>
      </c>
    </row>
    <row r="14" s="4" customFormat="1" spans="1:9">
      <c r="A14" s="4">
        <v>17146070313</v>
      </c>
      <c r="B14" s="5">
        <v>44570</v>
      </c>
      <c r="C14" s="5">
        <v>44571</v>
      </c>
      <c r="D14" s="4">
        <v>166</v>
      </c>
      <c r="E14" s="4" t="str">
        <f>VLOOKUP(A14,HOP!A:L,12,0)</f>
        <v>166.00</v>
      </c>
      <c r="F14" s="4" t="str">
        <f>VLOOKUP(A14,HOP!A:C,3,0)</f>
        <v>2380440</v>
      </c>
      <c r="G14" s="4">
        <f t="shared" si="0"/>
        <v>0</v>
      </c>
      <c r="H14" s="4" t="str">
        <f t="shared" si="1"/>
        <v>，2380440</v>
      </c>
      <c r="I14" s="4" t="str">
        <f>VLOOKUP(A14,HOP!A:T,20,0)</f>
        <v>直连</v>
      </c>
    </row>
    <row r="15" s="4" customFormat="1" spans="1:9">
      <c r="A15" s="4">
        <v>17146182705</v>
      </c>
      <c r="B15" s="5">
        <v>44570</v>
      </c>
      <c r="C15" s="5">
        <v>44571</v>
      </c>
      <c r="D15" s="4">
        <v>153</v>
      </c>
      <c r="E15" s="4" t="str">
        <f>VLOOKUP(A15,HOP!A:L,12,0)</f>
        <v>153.00</v>
      </c>
      <c r="F15" s="4" t="str">
        <f>VLOOKUP(A15,HOP!A:C,3,0)</f>
        <v>2380474</v>
      </c>
      <c r="G15" s="4">
        <f t="shared" si="0"/>
        <v>0</v>
      </c>
      <c r="H15" s="4" t="str">
        <f t="shared" si="1"/>
        <v>，2380474</v>
      </c>
      <c r="I15" s="4" t="str">
        <f>VLOOKUP(A15,HOP!A:T,20,0)</f>
        <v>直连</v>
      </c>
    </row>
    <row r="16" s="4" customFormat="1" spans="1:9">
      <c r="A16" s="4">
        <v>17146259187</v>
      </c>
      <c r="B16" s="5">
        <v>44570</v>
      </c>
      <c r="C16" s="5">
        <v>44571</v>
      </c>
      <c r="D16" s="4">
        <v>117</v>
      </c>
      <c r="E16" s="4" t="str">
        <f>VLOOKUP(A16,HOP!A:L,12,0)</f>
        <v>117.00</v>
      </c>
      <c r="F16" s="4" t="str">
        <f>VLOOKUP(A16,HOP!A:C,3,0)</f>
        <v>2380502</v>
      </c>
      <c r="G16" s="4">
        <f t="shared" si="0"/>
        <v>0</v>
      </c>
      <c r="H16" s="4" t="str">
        <f t="shared" si="1"/>
        <v>，2380502</v>
      </c>
      <c r="I16" s="4" t="str">
        <f>VLOOKUP(A16,HOP!A:T,20,0)</f>
        <v>直连</v>
      </c>
    </row>
    <row r="17" s="4" customFormat="1" spans="1:9">
      <c r="A17" s="4">
        <v>17146288856</v>
      </c>
      <c r="B17" s="5">
        <v>44570</v>
      </c>
      <c r="C17" s="5">
        <v>44571</v>
      </c>
      <c r="D17" s="4">
        <v>143</v>
      </c>
      <c r="E17" s="4" t="str">
        <f>VLOOKUP(A17,HOP!A:L,12,0)</f>
        <v>143.00</v>
      </c>
      <c r="F17" s="4" t="str">
        <f>VLOOKUP(A17,HOP!A:C,3,0)</f>
        <v>2380513</v>
      </c>
      <c r="G17" s="4">
        <f t="shared" si="0"/>
        <v>0</v>
      </c>
      <c r="H17" s="4" t="str">
        <f t="shared" si="1"/>
        <v>，2380513</v>
      </c>
      <c r="I17" s="4" t="str">
        <f>VLOOKUP(A17,HOP!A:T,20,0)</f>
        <v>直连</v>
      </c>
    </row>
    <row r="18" s="4" customFormat="1" spans="1:9">
      <c r="A18" s="4">
        <v>17146579380</v>
      </c>
      <c r="B18" s="5">
        <v>44570</v>
      </c>
      <c r="C18" s="5">
        <v>44571</v>
      </c>
      <c r="D18" s="4">
        <v>171</v>
      </c>
      <c r="E18" s="4" t="str">
        <f>VLOOKUP(A18,HOP!A:L,12,0)</f>
        <v>171.00</v>
      </c>
      <c r="F18" s="4" t="str">
        <f>VLOOKUP(A18,HOP!A:C,3,0)</f>
        <v>2380661</v>
      </c>
      <c r="G18" s="4">
        <f t="shared" si="0"/>
        <v>0</v>
      </c>
      <c r="H18" s="4" t="str">
        <f t="shared" si="1"/>
        <v>，2380661</v>
      </c>
      <c r="I18" s="4" t="str">
        <f>VLOOKUP(A18,HOP!A:T,20,0)</f>
        <v>直连</v>
      </c>
    </row>
    <row r="19" s="4" customFormat="1" spans="1:9">
      <c r="A19" s="4">
        <v>17146751191</v>
      </c>
      <c r="B19" s="5">
        <v>44570</v>
      </c>
      <c r="C19" s="5">
        <v>44571</v>
      </c>
      <c r="D19" s="4">
        <v>107</v>
      </c>
      <c r="E19" s="4" t="str">
        <f>VLOOKUP(A19,HOP!A:L,12,0)</f>
        <v>107.00</v>
      </c>
      <c r="F19" s="4" t="str">
        <f>VLOOKUP(A19,HOP!A:C,3,0)</f>
        <v>2380739</v>
      </c>
      <c r="G19" s="4">
        <f t="shared" si="0"/>
        <v>0</v>
      </c>
      <c r="H19" s="4" t="str">
        <f t="shared" si="1"/>
        <v>，2380739</v>
      </c>
      <c r="I19" s="4" t="str">
        <f>VLOOKUP(A19,HOP!A:T,20,0)</f>
        <v>直连</v>
      </c>
    </row>
    <row r="20" s="4" customFormat="1" spans="1:9">
      <c r="A20" s="4">
        <v>17146905013</v>
      </c>
      <c r="B20" s="5">
        <v>44570</v>
      </c>
      <c r="C20" s="5">
        <v>44571</v>
      </c>
      <c r="D20" s="4">
        <v>124</v>
      </c>
      <c r="E20" s="4" t="str">
        <f>VLOOKUP(A20,HOP!A:L,12,0)</f>
        <v>124.00</v>
      </c>
      <c r="F20" s="4" t="str">
        <f>VLOOKUP(A20,HOP!A:C,3,0)</f>
        <v>2380803</v>
      </c>
      <c r="G20" s="4">
        <f t="shared" si="0"/>
        <v>0</v>
      </c>
      <c r="H20" s="4" t="str">
        <f t="shared" si="1"/>
        <v>，2380803</v>
      </c>
      <c r="I20" s="4" t="str">
        <f>VLOOKUP(A20,HOP!A:T,20,0)</f>
        <v>直连</v>
      </c>
    </row>
    <row r="21" s="4" customFormat="1" spans="1:9">
      <c r="A21" s="4">
        <v>17146931377</v>
      </c>
      <c r="B21" s="5">
        <v>44570</v>
      </c>
      <c r="C21" s="5">
        <v>44571</v>
      </c>
      <c r="D21" s="4">
        <v>101</v>
      </c>
      <c r="E21" s="4" t="str">
        <f>VLOOKUP(A21,HOP!A:L,12,0)</f>
        <v>101.00</v>
      </c>
      <c r="F21" s="4" t="str">
        <f>VLOOKUP(A21,HOP!A:C,3,0)</f>
        <v>2380816</v>
      </c>
      <c r="G21" s="4">
        <f t="shared" si="0"/>
        <v>0</v>
      </c>
      <c r="H21" s="4" t="str">
        <f t="shared" si="1"/>
        <v>，2380816</v>
      </c>
      <c r="I21" s="4" t="str">
        <f>VLOOKUP(A21,HOP!A:T,20,0)</f>
        <v>直连</v>
      </c>
    </row>
    <row r="22" s="4" customFormat="1" spans="1:9">
      <c r="A22" s="4">
        <v>17147132552</v>
      </c>
      <c r="B22" s="5">
        <v>44570</v>
      </c>
      <c r="C22" s="5">
        <v>44571</v>
      </c>
      <c r="D22" s="4">
        <v>288</v>
      </c>
      <c r="E22" s="4" t="str">
        <f>VLOOKUP(A22,HOP!A:L,12,0)</f>
        <v>288.00</v>
      </c>
      <c r="F22" s="4" t="str">
        <f>VLOOKUP(A22,HOP!A:C,3,0)</f>
        <v>2380899</v>
      </c>
      <c r="G22" s="4">
        <f t="shared" si="0"/>
        <v>0</v>
      </c>
      <c r="H22" s="4" t="str">
        <f t="shared" si="1"/>
        <v>，2380899</v>
      </c>
      <c r="I22" s="4" t="str">
        <f>VLOOKUP(A22,HOP!A:T,20,0)</f>
        <v>直连</v>
      </c>
    </row>
    <row r="23" s="4" customFormat="1" spans="1:9">
      <c r="A23" s="4">
        <v>17147208051</v>
      </c>
      <c r="B23" s="5">
        <v>44570</v>
      </c>
      <c r="C23" s="5">
        <v>44571</v>
      </c>
      <c r="D23" s="4">
        <v>590</v>
      </c>
      <c r="E23" s="4" t="str">
        <f>VLOOKUP(A23,HOP!A:L,12,0)</f>
        <v>590.00</v>
      </c>
      <c r="F23" s="4" t="str">
        <f>VLOOKUP(A23,HOP!A:C,3,0)</f>
        <v>2380939</v>
      </c>
      <c r="G23" s="4">
        <f t="shared" si="0"/>
        <v>0</v>
      </c>
      <c r="H23" s="4" t="str">
        <f t="shared" si="1"/>
        <v>，2380939</v>
      </c>
      <c r="I23" s="4" t="str">
        <f>VLOOKUP(A23,HOP!A:T,20,0)</f>
        <v>直连</v>
      </c>
    </row>
    <row r="24" s="4" customFormat="1" spans="1:9">
      <c r="A24" s="4">
        <v>17147259490</v>
      </c>
      <c r="B24" s="5">
        <v>44570</v>
      </c>
      <c r="C24" s="5">
        <v>44571</v>
      </c>
      <c r="D24" s="4">
        <v>1566</v>
      </c>
      <c r="E24" s="4" t="str">
        <f>VLOOKUP(A24,HOP!A:L,12,0)</f>
        <v>1566.00</v>
      </c>
      <c r="F24" s="4" t="str">
        <f>VLOOKUP(A24,HOP!A:C,3,0)</f>
        <v>2380959</v>
      </c>
      <c r="G24" s="4">
        <f t="shared" si="0"/>
        <v>0</v>
      </c>
      <c r="H24" s="4" t="str">
        <f t="shared" si="1"/>
        <v>，2380959</v>
      </c>
      <c r="I24" s="4" t="str">
        <f>VLOOKUP(A24,HOP!A:T,20,0)</f>
        <v>直连</v>
      </c>
    </row>
    <row r="25" s="4" customFormat="1" spans="1:9">
      <c r="A25" s="4">
        <v>17147355931</v>
      </c>
      <c r="B25" s="5">
        <v>44570</v>
      </c>
      <c r="C25" s="5">
        <v>44571</v>
      </c>
      <c r="D25" s="4">
        <v>296</v>
      </c>
      <c r="E25" s="4" t="str">
        <f>VLOOKUP(A25,HOP!A:L,12,0)</f>
        <v>296.00</v>
      </c>
      <c r="F25" s="4" t="str">
        <f>VLOOKUP(A25,HOP!A:C,3,0)</f>
        <v>2381009</v>
      </c>
      <c r="G25" s="4">
        <f t="shared" si="0"/>
        <v>0</v>
      </c>
      <c r="H25" s="4" t="str">
        <f t="shared" si="1"/>
        <v>，2381009</v>
      </c>
      <c r="I25" s="4" t="str">
        <f>VLOOKUP(A25,HOP!A:T,20,0)</f>
        <v>直连</v>
      </c>
    </row>
    <row r="26" s="4" customFormat="1" spans="1:9">
      <c r="A26" s="4">
        <v>17147583382</v>
      </c>
      <c r="B26" s="5">
        <v>44570</v>
      </c>
      <c r="C26" s="5">
        <v>44571</v>
      </c>
      <c r="D26" s="4">
        <v>189</v>
      </c>
      <c r="E26" s="4" t="str">
        <f>VLOOKUP(A26,HOP!A:L,12,0)</f>
        <v>189.00</v>
      </c>
      <c r="F26" s="4" t="str">
        <f>VLOOKUP(A26,HOP!A:C,3,0)</f>
        <v>2381101</v>
      </c>
      <c r="G26" s="4">
        <f t="shared" si="0"/>
        <v>0</v>
      </c>
      <c r="H26" s="4" t="str">
        <f t="shared" si="1"/>
        <v>，2381101</v>
      </c>
      <c r="I26" s="4" t="str">
        <f>VLOOKUP(A26,HOP!A:T,20,0)</f>
        <v>直连</v>
      </c>
    </row>
    <row r="28" spans="4:4">
      <c r="D28" s="4">
        <f>SUM(D2:D27)</f>
        <v>6374</v>
      </c>
    </row>
    <row r="29" spans="4:4">
      <c r="D29" s="4" t="s">
        <v>93</v>
      </c>
    </row>
    <row r="33" spans="1:1">
      <c r="A33" s="4" t="s">
        <v>94</v>
      </c>
    </row>
    <row r="34" spans="1:1">
      <c r="A34" s="4" t="s">
        <v>95</v>
      </c>
    </row>
  </sheetData>
  <autoFilter ref="A1:XFD29">
    <filterColumn colId="3">
      <filters blank="1">
        <filter val="590"/>
        <filter val="153"/>
        <filter val="296"/>
        <filter val="117"/>
        <filter val="223"/>
        <filter val="124"/>
        <filter val="166"/>
        <filter val="1566"/>
        <filter val="171"/>
        <filter val="271"/>
        <filter val="671"/>
        <filter val="6374"/>
        <filter val="6374 CNY"/>
        <filter val="180"/>
        <filter val="101"/>
        <filter val="181"/>
        <filter val="143"/>
        <filter val="244"/>
        <filter val="107"/>
        <filter val="288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17147583382</v>
      </c>
      <c r="B2" s="1" t="s">
        <v>113</v>
      </c>
      <c r="C2" s="1" t="s">
        <v>114</v>
      </c>
      <c r="D2" s="1" t="s">
        <v>115</v>
      </c>
      <c r="E2" s="1" t="s">
        <v>91</v>
      </c>
      <c r="F2" s="1" t="s">
        <v>113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17147355931</v>
      </c>
      <c r="B3" s="1" t="s">
        <v>113</v>
      </c>
      <c r="C3" s="1" t="s">
        <v>127</v>
      </c>
      <c r="D3" s="1" t="s">
        <v>128</v>
      </c>
      <c r="E3" s="1" t="s">
        <v>90</v>
      </c>
      <c r="F3" s="1" t="s">
        <v>113</v>
      </c>
      <c r="G3" s="1" t="s">
        <v>116</v>
      </c>
      <c r="H3" s="1" t="s">
        <v>117</v>
      </c>
      <c r="I3" s="1" t="s">
        <v>129</v>
      </c>
      <c r="J3" s="1" t="s">
        <v>119</v>
      </c>
      <c r="K3" s="1" t="s">
        <v>129</v>
      </c>
      <c r="L3" s="1" t="s">
        <v>129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130</v>
      </c>
      <c r="R3" s="1" t="s">
        <v>124</v>
      </c>
      <c r="S3" s="1" t="s">
        <v>125</v>
      </c>
      <c r="T3" s="1" t="s">
        <v>126</v>
      </c>
    </row>
    <row r="4" s="1" customFormat="1" spans="1:20">
      <c r="A4" s="3">
        <v>17147259490</v>
      </c>
      <c r="B4" s="1" t="s">
        <v>113</v>
      </c>
      <c r="C4" s="1" t="s">
        <v>131</v>
      </c>
      <c r="D4" s="1" t="s">
        <v>132</v>
      </c>
      <c r="E4" s="1" t="s">
        <v>87</v>
      </c>
      <c r="F4" s="1" t="s">
        <v>113</v>
      </c>
      <c r="G4" s="1" t="s">
        <v>116</v>
      </c>
      <c r="H4" s="1" t="s">
        <v>117</v>
      </c>
      <c r="I4" s="1" t="s">
        <v>133</v>
      </c>
      <c r="J4" s="1" t="s">
        <v>119</v>
      </c>
      <c r="K4" s="1" t="s">
        <v>133</v>
      </c>
      <c r="L4" s="1" t="s">
        <v>133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134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17147208051</v>
      </c>
      <c r="B5" s="1" t="s">
        <v>113</v>
      </c>
      <c r="C5" s="1" t="s">
        <v>135</v>
      </c>
      <c r="D5" s="1" t="s">
        <v>136</v>
      </c>
      <c r="E5" s="1" t="s">
        <v>83</v>
      </c>
      <c r="F5" s="1" t="s">
        <v>113</v>
      </c>
      <c r="G5" s="1" t="s">
        <v>116</v>
      </c>
      <c r="H5" s="1" t="s">
        <v>117</v>
      </c>
      <c r="I5" s="1" t="s">
        <v>137</v>
      </c>
      <c r="J5" s="1" t="s">
        <v>119</v>
      </c>
      <c r="K5" s="1" t="s">
        <v>137</v>
      </c>
      <c r="L5" s="1" t="s">
        <v>137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138</v>
      </c>
      <c r="R5" s="1" t="s">
        <v>124</v>
      </c>
      <c r="S5" s="1" t="s">
        <v>125</v>
      </c>
      <c r="T5" s="1" t="s">
        <v>126</v>
      </c>
    </row>
    <row r="6" s="1" customFormat="1" spans="1:20">
      <c r="A6" s="3">
        <v>17147132552</v>
      </c>
      <c r="B6" s="1" t="s">
        <v>113</v>
      </c>
      <c r="C6" s="1" t="s">
        <v>139</v>
      </c>
      <c r="D6" s="1" t="s">
        <v>140</v>
      </c>
      <c r="E6" s="1" t="s">
        <v>80</v>
      </c>
      <c r="F6" s="1" t="s">
        <v>113</v>
      </c>
      <c r="G6" s="1" t="s">
        <v>116</v>
      </c>
      <c r="H6" s="1" t="s">
        <v>117</v>
      </c>
      <c r="I6" s="1" t="s">
        <v>141</v>
      </c>
      <c r="J6" s="1" t="s">
        <v>119</v>
      </c>
      <c r="K6" s="1" t="s">
        <v>141</v>
      </c>
      <c r="L6" s="1" t="s">
        <v>141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142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17146931377</v>
      </c>
      <c r="B7" s="1" t="s">
        <v>113</v>
      </c>
      <c r="C7" s="1" t="s">
        <v>143</v>
      </c>
      <c r="D7" s="1" t="s">
        <v>144</v>
      </c>
      <c r="E7" s="1" t="s">
        <v>77</v>
      </c>
      <c r="F7" s="1" t="s">
        <v>113</v>
      </c>
      <c r="G7" s="1" t="s">
        <v>116</v>
      </c>
      <c r="H7" s="1" t="s">
        <v>117</v>
      </c>
      <c r="I7" s="1" t="s">
        <v>145</v>
      </c>
      <c r="J7" s="1" t="s">
        <v>119</v>
      </c>
      <c r="K7" s="1" t="s">
        <v>145</v>
      </c>
      <c r="L7" s="1" t="s">
        <v>145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146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17146905013</v>
      </c>
      <c r="B8" s="1" t="s">
        <v>113</v>
      </c>
      <c r="C8" s="1" t="s">
        <v>147</v>
      </c>
      <c r="D8" s="1" t="s">
        <v>148</v>
      </c>
      <c r="E8" s="1" t="s">
        <v>74</v>
      </c>
      <c r="F8" s="1" t="s">
        <v>113</v>
      </c>
      <c r="G8" s="1" t="s">
        <v>116</v>
      </c>
      <c r="H8" s="1" t="s">
        <v>117</v>
      </c>
      <c r="I8" s="1" t="s">
        <v>149</v>
      </c>
      <c r="J8" s="1" t="s">
        <v>119</v>
      </c>
      <c r="K8" s="1" t="s">
        <v>149</v>
      </c>
      <c r="L8" s="1" t="s">
        <v>149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150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17146751191</v>
      </c>
      <c r="B9" s="1" t="s">
        <v>113</v>
      </c>
      <c r="C9" s="1" t="s">
        <v>151</v>
      </c>
      <c r="D9" s="1" t="s">
        <v>152</v>
      </c>
      <c r="E9" s="1" t="s">
        <v>153</v>
      </c>
      <c r="F9" s="1" t="s">
        <v>113</v>
      </c>
      <c r="G9" s="1" t="s">
        <v>116</v>
      </c>
      <c r="H9" s="1" t="s">
        <v>117</v>
      </c>
      <c r="I9" s="1" t="s">
        <v>154</v>
      </c>
      <c r="J9" s="1" t="s">
        <v>119</v>
      </c>
      <c r="K9" s="1" t="s">
        <v>154</v>
      </c>
      <c r="L9" s="1" t="s">
        <v>154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155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17146579380</v>
      </c>
      <c r="B10" s="1" t="s">
        <v>113</v>
      </c>
      <c r="C10" s="1" t="s">
        <v>156</v>
      </c>
      <c r="D10" s="1" t="s">
        <v>157</v>
      </c>
      <c r="E10" s="1" t="s">
        <v>70</v>
      </c>
      <c r="F10" s="1" t="s">
        <v>113</v>
      </c>
      <c r="G10" s="1" t="s">
        <v>116</v>
      </c>
      <c r="H10" s="1" t="s">
        <v>117</v>
      </c>
      <c r="I10" s="1" t="s">
        <v>158</v>
      </c>
      <c r="J10" s="1" t="s">
        <v>119</v>
      </c>
      <c r="K10" s="1" t="s">
        <v>158</v>
      </c>
      <c r="L10" s="1" t="s">
        <v>158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159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17146288856</v>
      </c>
      <c r="B11" s="1" t="s">
        <v>113</v>
      </c>
      <c r="C11" s="1" t="s">
        <v>160</v>
      </c>
      <c r="D11" s="1" t="s">
        <v>115</v>
      </c>
      <c r="E11" s="1" t="s">
        <v>67</v>
      </c>
      <c r="F11" s="1" t="s">
        <v>113</v>
      </c>
      <c r="G11" s="1" t="s">
        <v>116</v>
      </c>
      <c r="H11" s="1" t="s">
        <v>117</v>
      </c>
      <c r="I11" s="1" t="s">
        <v>161</v>
      </c>
      <c r="J11" s="1" t="s">
        <v>119</v>
      </c>
      <c r="K11" s="1" t="s">
        <v>161</v>
      </c>
      <c r="L11" s="1" t="s">
        <v>161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162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17146259187</v>
      </c>
      <c r="B12" s="1" t="s">
        <v>113</v>
      </c>
      <c r="C12" s="1" t="s">
        <v>163</v>
      </c>
      <c r="D12" s="1" t="s">
        <v>164</v>
      </c>
      <c r="E12" s="1" t="s">
        <v>65</v>
      </c>
      <c r="F12" s="1" t="s">
        <v>113</v>
      </c>
      <c r="G12" s="1" t="s">
        <v>116</v>
      </c>
      <c r="H12" s="1" t="s">
        <v>117</v>
      </c>
      <c r="I12" s="1" t="s">
        <v>165</v>
      </c>
      <c r="J12" s="1" t="s">
        <v>119</v>
      </c>
      <c r="K12" s="1" t="s">
        <v>165</v>
      </c>
      <c r="L12" s="1" t="s">
        <v>165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166</v>
      </c>
      <c r="R12" s="1" t="s">
        <v>124</v>
      </c>
      <c r="S12" s="1" t="s">
        <v>125</v>
      </c>
      <c r="T12" s="1" t="s">
        <v>126</v>
      </c>
    </row>
    <row r="13" s="1" customFormat="1" spans="1:20">
      <c r="A13" s="3">
        <v>17146182705</v>
      </c>
      <c r="B13" s="1" t="s">
        <v>113</v>
      </c>
      <c r="C13" s="1" t="s">
        <v>167</v>
      </c>
      <c r="D13" s="1" t="s">
        <v>168</v>
      </c>
      <c r="E13" s="1" t="s">
        <v>61</v>
      </c>
      <c r="F13" s="1" t="s">
        <v>113</v>
      </c>
      <c r="G13" s="1" t="s">
        <v>116</v>
      </c>
      <c r="H13" s="1" t="s">
        <v>117</v>
      </c>
      <c r="I13" s="1" t="s">
        <v>169</v>
      </c>
      <c r="J13" s="1" t="s">
        <v>119</v>
      </c>
      <c r="K13" s="1" t="s">
        <v>169</v>
      </c>
      <c r="L13" s="1" t="s">
        <v>169</v>
      </c>
      <c r="M13" s="1" t="s">
        <v>120</v>
      </c>
      <c r="N13" s="1" t="s">
        <v>120</v>
      </c>
      <c r="O13" s="1" t="s">
        <v>121</v>
      </c>
      <c r="P13" s="1" t="s">
        <v>122</v>
      </c>
      <c r="Q13" s="1" t="s">
        <v>170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17146070313</v>
      </c>
      <c r="B14" s="1" t="s">
        <v>113</v>
      </c>
      <c r="C14" s="1" t="s">
        <v>171</v>
      </c>
      <c r="D14" s="1" t="s">
        <v>115</v>
      </c>
      <c r="E14" s="1" t="s">
        <v>59</v>
      </c>
      <c r="F14" s="1" t="s">
        <v>113</v>
      </c>
      <c r="G14" s="1" t="s">
        <v>116</v>
      </c>
      <c r="H14" s="1" t="s">
        <v>117</v>
      </c>
      <c r="I14" s="1" t="s">
        <v>172</v>
      </c>
      <c r="J14" s="1" t="s">
        <v>119</v>
      </c>
      <c r="K14" s="1" t="s">
        <v>172</v>
      </c>
      <c r="L14" s="1" t="s">
        <v>172</v>
      </c>
      <c r="M14" s="1" t="s">
        <v>120</v>
      </c>
      <c r="N14" s="1" t="s">
        <v>120</v>
      </c>
      <c r="O14" s="1" t="s">
        <v>121</v>
      </c>
      <c r="P14" s="1" t="s">
        <v>122</v>
      </c>
      <c r="Q14" s="1" t="s">
        <v>173</v>
      </c>
      <c r="R14" s="1" t="s">
        <v>124</v>
      </c>
      <c r="S14" s="1" t="s">
        <v>125</v>
      </c>
      <c r="T14" s="1" t="s">
        <v>126</v>
      </c>
    </row>
    <row r="15" s="1" customFormat="1" spans="1:20">
      <c r="A15" s="3">
        <v>17145424315</v>
      </c>
      <c r="B15" s="1" t="s">
        <v>113</v>
      </c>
      <c r="C15" s="1" t="s">
        <v>174</v>
      </c>
      <c r="D15" s="1" t="s">
        <v>175</v>
      </c>
      <c r="E15" s="1" t="s">
        <v>176</v>
      </c>
      <c r="F15" s="1" t="s">
        <v>113</v>
      </c>
      <c r="G15" s="1" t="s">
        <v>116</v>
      </c>
      <c r="H15" s="1" t="s">
        <v>117</v>
      </c>
      <c r="I15" s="1" t="s">
        <v>177</v>
      </c>
      <c r="J15" s="1" t="s">
        <v>119</v>
      </c>
      <c r="K15" s="1" t="s">
        <v>177</v>
      </c>
      <c r="L15" s="1" t="s">
        <v>177</v>
      </c>
      <c r="M15" s="1" t="s">
        <v>120</v>
      </c>
      <c r="N15" s="1" t="s">
        <v>120</v>
      </c>
      <c r="O15" s="1" t="s">
        <v>121</v>
      </c>
      <c r="P15" s="1" t="s">
        <v>122</v>
      </c>
      <c r="Q15" s="1" t="s">
        <v>178</v>
      </c>
      <c r="R15" s="1" t="s">
        <v>124</v>
      </c>
      <c r="S15" s="1" t="s">
        <v>125</v>
      </c>
      <c r="T15" s="1" t="s">
        <v>126</v>
      </c>
    </row>
    <row r="16" s="1" customFormat="1" spans="1:20">
      <c r="A16" s="3">
        <v>17145343686</v>
      </c>
      <c r="B16" s="1" t="s">
        <v>113</v>
      </c>
      <c r="C16" s="1" t="s">
        <v>179</v>
      </c>
      <c r="D16" s="1" t="s">
        <v>180</v>
      </c>
      <c r="E16" s="1" t="s">
        <v>55</v>
      </c>
      <c r="F16" s="1" t="s">
        <v>113</v>
      </c>
      <c r="G16" s="1" t="s">
        <v>116</v>
      </c>
      <c r="H16" s="1" t="s">
        <v>117</v>
      </c>
      <c r="I16" s="1" t="s">
        <v>181</v>
      </c>
      <c r="J16" s="1" t="s">
        <v>119</v>
      </c>
      <c r="K16" s="1" t="s">
        <v>181</v>
      </c>
      <c r="L16" s="1" t="s">
        <v>181</v>
      </c>
      <c r="M16" s="1" t="s">
        <v>120</v>
      </c>
      <c r="N16" s="1" t="s">
        <v>120</v>
      </c>
      <c r="O16" s="1" t="s">
        <v>121</v>
      </c>
      <c r="P16" s="1" t="s">
        <v>122</v>
      </c>
      <c r="Q16" s="1" t="s">
        <v>182</v>
      </c>
      <c r="R16" s="1" t="s">
        <v>124</v>
      </c>
      <c r="S16" s="1" t="s">
        <v>125</v>
      </c>
      <c r="T16" s="1" t="s">
        <v>126</v>
      </c>
    </row>
    <row r="17" s="1" customFormat="1" spans="1:20">
      <c r="A17" s="3">
        <v>17144946150</v>
      </c>
      <c r="B17" s="1" t="s">
        <v>113</v>
      </c>
      <c r="C17" s="1" t="s">
        <v>183</v>
      </c>
      <c r="D17" s="1" t="s">
        <v>184</v>
      </c>
      <c r="E17" s="1" t="s">
        <v>52</v>
      </c>
      <c r="F17" s="1" t="s">
        <v>113</v>
      </c>
      <c r="G17" s="1" t="s">
        <v>116</v>
      </c>
      <c r="H17" s="1" t="s">
        <v>117</v>
      </c>
      <c r="I17" s="1" t="s">
        <v>185</v>
      </c>
      <c r="J17" s="1" t="s">
        <v>119</v>
      </c>
      <c r="K17" s="1" t="s">
        <v>185</v>
      </c>
      <c r="L17" s="1" t="s">
        <v>185</v>
      </c>
      <c r="M17" s="1" t="s">
        <v>120</v>
      </c>
      <c r="N17" s="1" t="s">
        <v>120</v>
      </c>
      <c r="O17" s="1" t="s">
        <v>121</v>
      </c>
      <c r="P17" s="1" t="s">
        <v>122</v>
      </c>
      <c r="Q17" s="1" t="s">
        <v>186</v>
      </c>
      <c r="R17" s="1" t="s">
        <v>124</v>
      </c>
      <c r="S17" s="1" t="s">
        <v>125</v>
      </c>
      <c r="T17" s="1" t="s">
        <v>126</v>
      </c>
    </row>
    <row r="18" s="1" customFormat="1" spans="1:20">
      <c r="A18" s="3">
        <v>17144871317</v>
      </c>
      <c r="B18" s="1" t="s">
        <v>113</v>
      </c>
      <c r="C18" s="1" t="s">
        <v>187</v>
      </c>
      <c r="D18" s="1" t="s">
        <v>188</v>
      </c>
      <c r="E18" s="1" t="s">
        <v>48</v>
      </c>
      <c r="F18" s="1" t="s">
        <v>113</v>
      </c>
      <c r="G18" s="1" t="s">
        <v>116</v>
      </c>
      <c r="H18" s="1" t="s">
        <v>117</v>
      </c>
      <c r="I18" s="1" t="s">
        <v>149</v>
      </c>
      <c r="J18" s="1" t="s">
        <v>119</v>
      </c>
      <c r="K18" s="1" t="s">
        <v>149</v>
      </c>
      <c r="L18" s="1" t="s">
        <v>149</v>
      </c>
      <c r="M18" s="1" t="s">
        <v>120</v>
      </c>
      <c r="N18" s="1" t="s">
        <v>120</v>
      </c>
      <c r="O18" s="1" t="s">
        <v>121</v>
      </c>
      <c r="P18" s="1" t="s">
        <v>122</v>
      </c>
      <c r="Q18" s="1" t="s">
        <v>189</v>
      </c>
      <c r="R18" s="1" t="s">
        <v>124</v>
      </c>
      <c r="S18" s="1" t="s">
        <v>125</v>
      </c>
      <c r="T18" s="1" t="s">
        <v>126</v>
      </c>
    </row>
    <row r="19" s="1" customFormat="1" spans="1:20">
      <c r="A19" s="3">
        <v>17144806818</v>
      </c>
      <c r="B19" s="1" t="s">
        <v>113</v>
      </c>
      <c r="C19" s="1" t="s">
        <v>190</v>
      </c>
      <c r="D19" s="1" t="s">
        <v>191</v>
      </c>
      <c r="E19" s="1" t="s">
        <v>45</v>
      </c>
      <c r="F19" s="1" t="s">
        <v>113</v>
      </c>
      <c r="G19" s="1" t="s">
        <v>116</v>
      </c>
      <c r="H19" s="1" t="s">
        <v>117</v>
      </c>
      <c r="I19" s="1" t="s">
        <v>172</v>
      </c>
      <c r="J19" s="1" t="s">
        <v>119</v>
      </c>
      <c r="K19" s="1" t="s">
        <v>172</v>
      </c>
      <c r="L19" s="1" t="s">
        <v>172</v>
      </c>
      <c r="M19" s="1" t="s">
        <v>120</v>
      </c>
      <c r="N19" s="1" t="s">
        <v>120</v>
      </c>
      <c r="O19" s="1" t="s">
        <v>121</v>
      </c>
      <c r="P19" s="1" t="s">
        <v>122</v>
      </c>
      <c r="Q19" s="1" t="s">
        <v>192</v>
      </c>
      <c r="R19" s="1" t="s">
        <v>124</v>
      </c>
      <c r="S19" s="1" t="s">
        <v>125</v>
      </c>
      <c r="T19" s="1" t="s">
        <v>126</v>
      </c>
    </row>
    <row r="20" s="1" customFormat="1" spans="1:20">
      <c r="A20" s="3">
        <v>17140457906</v>
      </c>
      <c r="B20" s="1" t="s">
        <v>193</v>
      </c>
      <c r="C20" s="1" t="s">
        <v>194</v>
      </c>
      <c r="D20" s="1" t="s">
        <v>195</v>
      </c>
      <c r="E20" s="1" t="s">
        <v>196</v>
      </c>
      <c r="F20" s="1" t="s">
        <v>113</v>
      </c>
      <c r="G20" s="1" t="s">
        <v>116</v>
      </c>
      <c r="H20" s="1" t="s">
        <v>117</v>
      </c>
      <c r="I20" s="1" t="s">
        <v>145</v>
      </c>
      <c r="J20" s="1" t="s">
        <v>119</v>
      </c>
      <c r="K20" s="1" t="s">
        <v>145</v>
      </c>
      <c r="L20" s="1" t="s">
        <v>145</v>
      </c>
      <c r="M20" s="1" t="s">
        <v>120</v>
      </c>
      <c r="N20" s="1" t="s">
        <v>120</v>
      </c>
      <c r="O20" s="1" t="s">
        <v>121</v>
      </c>
      <c r="P20" s="1" t="s">
        <v>122</v>
      </c>
      <c r="Q20" s="1" t="s">
        <v>197</v>
      </c>
      <c r="R20" s="1" t="s">
        <v>124</v>
      </c>
      <c r="S20" s="1" t="s">
        <v>125</v>
      </c>
      <c r="T20" s="1" t="s">
        <v>126</v>
      </c>
    </row>
    <row r="21" s="1" customFormat="1" spans="1:20">
      <c r="A21" s="3">
        <v>17139960189</v>
      </c>
      <c r="B21" s="1" t="s">
        <v>193</v>
      </c>
      <c r="C21" s="1" t="s">
        <v>198</v>
      </c>
      <c r="D21" s="1" t="s">
        <v>195</v>
      </c>
      <c r="E21" s="1" t="s">
        <v>199</v>
      </c>
      <c r="F21" s="1" t="s">
        <v>113</v>
      </c>
      <c r="G21" s="1" t="s">
        <v>116</v>
      </c>
      <c r="H21" s="1" t="s">
        <v>117</v>
      </c>
      <c r="I21" s="1" t="s">
        <v>145</v>
      </c>
      <c r="J21" s="1" t="s">
        <v>119</v>
      </c>
      <c r="K21" s="1" t="s">
        <v>145</v>
      </c>
      <c r="L21" s="1" t="s">
        <v>145</v>
      </c>
      <c r="M21" s="1" t="s">
        <v>120</v>
      </c>
      <c r="N21" s="1" t="s">
        <v>120</v>
      </c>
      <c r="O21" s="1" t="s">
        <v>121</v>
      </c>
      <c r="P21" s="1" t="s">
        <v>122</v>
      </c>
      <c r="Q21" s="1" t="s">
        <v>200</v>
      </c>
      <c r="R21" s="1" t="s">
        <v>124</v>
      </c>
      <c r="S21" s="1" t="s">
        <v>125</v>
      </c>
      <c r="T21" s="1" t="s">
        <v>126</v>
      </c>
    </row>
    <row r="22" s="1" customFormat="1" spans="1:20">
      <c r="A22" s="3">
        <v>17138165774</v>
      </c>
      <c r="B22" s="1" t="s">
        <v>193</v>
      </c>
      <c r="C22" s="1" t="s">
        <v>201</v>
      </c>
      <c r="D22" s="1" t="s">
        <v>195</v>
      </c>
      <c r="E22" s="1" t="s">
        <v>202</v>
      </c>
      <c r="F22" s="1" t="s">
        <v>113</v>
      </c>
      <c r="G22" s="1" t="s">
        <v>116</v>
      </c>
      <c r="H22" s="1" t="s">
        <v>117</v>
      </c>
      <c r="I22" s="1" t="s">
        <v>145</v>
      </c>
      <c r="J22" s="1" t="s">
        <v>119</v>
      </c>
      <c r="K22" s="1" t="s">
        <v>145</v>
      </c>
      <c r="L22" s="1" t="s">
        <v>145</v>
      </c>
      <c r="M22" s="1" t="s">
        <v>120</v>
      </c>
      <c r="N22" s="1" t="s">
        <v>120</v>
      </c>
      <c r="O22" s="1" t="s">
        <v>121</v>
      </c>
      <c r="P22" s="1" t="s">
        <v>122</v>
      </c>
      <c r="Q22" s="1" t="s">
        <v>203</v>
      </c>
      <c r="R22" s="1" t="s">
        <v>124</v>
      </c>
      <c r="S22" s="1" t="s">
        <v>125</v>
      </c>
      <c r="T22" s="1" t="s">
        <v>126</v>
      </c>
    </row>
    <row r="23" s="1" customFormat="1" spans="1:20">
      <c r="A23" s="3">
        <v>17132695893</v>
      </c>
      <c r="B23" s="1" t="s">
        <v>204</v>
      </c>
      <c r="C23" s="1" t="s">
        <v>205</v>
      </c>
      <c r="D23" s="1" t="s">
        <v>206</v>
      </c>
      <c r="E23" s="1" t="s">
        <v>37</v>
      </c>
      <c r="F23" s="1" t="s">
        <v>113</v>
      </c>
      <c r="G23" s="1" t="s">
        <v>116</v>
      </c>
      <c r="H23" s="1" t="s">
        <v>117</v>
      </c>
      <c r="I23" s="1" t="s">
        <v>207</v>
      </c>
      <c r="J23" s="1" t="s">
        <v>119</v>
      </c>
      <c r="K23" s="1" t="s">
        <v>207</v>
      </c>
      <c r="L23" s="1" t="s">
        <v>207</v>
      </c>
      <c r="M23" s="1" t="s">
        <v>120</v>
      </c>
      <c r="N23" s="1" t="s">
        <v>120</v>
      </c>
      <c r="O23" s="1" t="s">
        <v>121</v>
      </c>
      <c r="P23" s="1" t="s">
        <v>122</v>
      </c>
      <c r="Q23" s="1" t="s">
        <v>208</v>
      </c>
      <c r="R23" s="1" t="s">
        <v>124</v>
      </c>
      <c r="S23" s="1" t="s">
        <v>125</v>
      </c>
      <c r="T23" s="1" t="s">
        <v>126</v>
      </c>
    </row>
    <row r="24" s="1" customFormat="1" spans="1:20">
      <c r="A24" s="3">
        <v>17130457859</v>
      </c>
      <c r="B24" s="1" t="s">
        <v>209</v>
      </c>
      <c r="C24" s="1" t="s">
        <v>210</v>
      </c>
      <c r="D24" s="1" t="s">
        <v>152</v>
      </c>
      <c r="E24" s="1" t="s">
        <v>211</v>
      </c>
      <c r="F24" s="1" t="s">
        <v>193</v>
      </c>
      <c r="G24" s="1" t="s">
        <v>116</v>
      </c>
      <c r="H24" s="1" t="s">
        <v>117</v>
      </c>
      <c r="I24" s="1" t="s">
        <v>212</v>
      </c>
      <c r="J24" s="1" t="s">
        <v>119</v>
      </c>
      <c r="K24" s="1" t="s">
        <v>212</v>
      </c>
      <c r="L24" s="1" t="s">
        <v>212</v>
      </c>
      <c r="M24" s="1" t="s">
        <v>120</v>
      </c>
      <c r="N24" s="1" t="s">
        <v>120</v>
      </c>
      <c r="O24" s="1" t="s">
        <v>121</v>
      </c>
      <c r="P24" s="1" t="s">
        <v>122</v>
      </c>
      <c r="Q24" s="1" t="s">
        <v>213</v>
      </c>
      <c r="R24" s="1" t="s">
        <v>124</v>
      </c>
      <c r="S24" s="1" t="s">
        <v>125</v>
      </c>
      <c r="T24" s="1" t="s">
        <v>126</v>
      </c>
    </row>
    <row r="25" s="1" customFormat="1" spans="1:20">
      <c r="A25" s="3">
        <v>17062996850</v>
      </c>
      <c r="B25" s="1" t="s">
        <v>214</v>
      </c>
      <c r="C25" s="1" t="s">
        <v>215</v>
      </c>
      <c r="D25" s="1" t="s">
        <v>216</v>
      </c>
      <c r="E25" s="1" t="s">
        <v>30</v>
      </c>
      <c r="F25" s="1" t="s">
        <v>204</v>
      </c>
      <c r="G25" s="1" t="s">
        <v>116</v>
      </c>
      <c r="H25" s="1" t="s">
        <v>117</v>
      </c>
      <c r="I25" s="1" t="s">
        <v>217</v>
      </c>
      <c r="J25" s="1" t="s">
        <v>119</v>
      </c>
      <c r="K25" s="1" t="s">
        <v>217</v>
      </c>
      <c r="L25" s="1" t="s">
        <v>217</v>
      </c>
      <c r="M25" s="1" t="s">
        <v>120</v>
      </c>
      <c r="N25" s="1" t="s">
        <v>120</v>
      </c>
      <c r="O25" s="1" t="s">
        <v>121</v>
      </c>
      <c r="P25" s="1" t="s">
        <v>122</v>
      </c>
      <c r="Q25" s="1" t="s">
        <v>218</v>
      </c>
      <c r="R25" s="1" t="s">
        <v>124</v>
      </c>
      <c r="S25" s="1" t="s">
        <v>125</v>
      </c>
      <c r="T25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2022-01-25T01:49:21Z</dcterms:created>
  <dcterms:modified xsi:type="dcterms:W3CDTF">2022-01-25T01:53:36Z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B79F81B41AF64B20B8913A8B27749E37</vt:lpwstr>
  </property>
  <property fmtid="{D5CDD505-2E9C-101B-9397-08002B2CF9AE}" pid="3" name="KSOProductBuildVer">
    <vt:lpwstr>2052-11.1.0.11294</vt:lpwstr>
  </property>
</Properties>
</file>